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8" i="1"/>
  <c r="C1" i="4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H1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H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E17" i="1"/>
  <c r="B17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1"/>
  <c r="H19"/>
  <c r="H18"/>
  <c r="H17"/>
  <c r="H15"/>
  <c r="H14"/>
  <c r="H13"/>
  <c r="H11"/>
  <c r="H10"/>
  <c r="H9"/>
  <c r="H7"/>
  <c r="H6"/>
  <c r="H4"/>
  <c r="C18" i="1"/>
  <c r="B19"/>
  <c r="B18"/>
  <c r="C1" i="2"/>
  <c r="B16" i="1"/>
  <c r="A10"/>
  <c r="B1" i="2"/>
  <c r="C16" i="1"/>
  <c r="C10" s="1"/>
  <c r="E10" s="1"/>
  <c r="C19"/>
  <c r="C17"/>
  <c r="H1" i="5"/>
  <c r="H1" i="4"/>
  <c r="H1" i="2"/>
  <c r="G1"/>
  <c r="E16" i="1"/>
</calcChain>
</file>

<file path=xl/sharedStrings.xml><?xml version="1.0" encoding="utf-8"?>
<sst xmlns="http://schemas.openxmlformats.org/spreadsheetml/2006/main" count="72" uniqueCount="48">
  <si>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</si>
  <si>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</si>
  <si>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</si>
  <si>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</si>
  <si>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</si>
  <si>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</si>
  <si>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</si>
  <si>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</si>
  <si>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</si>
  <si>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</si>
  <si>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</si>
  <si>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</si>
  <si>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</si>
  <si>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</si>
  <si>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</si>
  <si>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</si>
  <si>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</si>
  <si>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</si>
  <si>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</si>
  <si>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</si>
  <si>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</si>
  <si>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</si>
  <si>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8Z00987366 del 06/12/2017</t>
  </si>
  <si>
    <t>8Z00989790 del 06/12/2017</t>
  </si>
  <si>
    <t>8Z00985696 del 06/12/2017</t>
  </si>
  <si>
    <t>V3-29068 del 13/12/2017</t>
  </si>
  <si>
    <t>FVPA17-0047 del 22/12/2017</t>
  </si>
  <si>
    <t>0433/EL del 27/11/2017</t>
  </si>
  <si>
    <t>PA2013 del 28/12/2017</t>
  </si>
  <si>
    <t>614/2017 del 20/12/2017</t>
  </si>
  <si>
    <t>0489/EL del 27/12/2017</t>
  </si>
  <si>
    <t>728 del 29/12/2017</t>
  </si>
  <si>
    <t>180195/E del 10/01/2018</t>
  </si>
  <si>
    <t>PA33 del 18/01/2018</t>
  </si>
  <si>
    <t>PAE0000171 del 14/01/2018</t>
  </si>
  <si>
    <t>61/2018 del 02/02/2018</t>
  </si>
  <si>
    <t>62/2018 del 02/02/2018</t>
  </si>
  <si>
    <t>18/2018/PA del 31/01/2018</t>
  </si>
  <si>
    <t>0036/EL del 31/01/2018</t>
  </si>
  <si>
    <t>8Z00087589 del 06/02/2018</t>
  </si>
  <si>
    <t>8Z00092455 del 06/02/2018</t>
  </si>
  <si>
    <t>8718055326 del 20/02/2018</t>
  </si>
  <si>
    <t>8718055845 del 20/02/2018</t>
  </si>
  <si>
    <t>V3-3894 del 15/02/2018</t>
  </si>
  <si>
    <t>1 del 08/02/2018</t>
  </si>
  <si>
    <t>000001 del 26/02/2018</t>
  </si>
  <si>
    <t>8718078981 del 12/03/2018</t>
  </si>
  <si>
    <t>103 del 28/02/2018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</si>
</sst>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2018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26</v>
      </c>
      <c r="B10" s="37"/>
      <c r="C10" s="50">
        <f>SUM(C16:D19)</f>
        <v>11382.079999999998</v>
      </c>
      <c r="D10" s="37"/>
      <c r="E10" s="38">
        <f>('Trimestre 1'!H1+'Trimestre 2'!H1+'Trimestre 3'!H1+'Trimestre 4'!H1)/C10</f>
        <v>-0.89539521774579056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26</v>
      </c>
      <c r="C16" s="51">
        <f>'Trimestre 1'!B1</f>
        <v>11382.079999999998</v>
      </c>
      <c r="D16" s="52"/>
      <c r="E16" s="51">
        <f>'Trimestre 1'!G1</f>
        <v>-0.89539521774579056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0</v>
      </c>
      <c r="C17" s="51">
        <f>'Trimestre 2'!B1</f>
        <v>0</v>
      </c>
      <c r="D17" s="52"/>
      <c r="E17" s="51">
        <f>'Trimestre 2'!G1</f>
        <v>0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0</v>
      </c>
      <c r="C18" s="51">
        <f>'Trimestre 3'!B1</f>
        <v>0</v>
      </c>
      <c r="D18" s="52"/>
      <c r="E18" s="51">
        <f>'Trimestre 3'!G1</f>
        <v>0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11382.079999999998</v>
      </c>
      <c r="C1">
        <f>COUNTA(A4:A203)</f>
        <v>26</v>
      </c>
      <c r="G1" s="20">
        <f>IF(B1&lt;&gt;0,H1/B1,0)</f>
        <v>-0.89539521774579056</v>
      </c>
      <c r="H1" s="19">
        <f>SUM(H4:H195)</f>
        <v>-10191.460000000006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143.54</v>
      </c>
      <c r="C4" s="17">
        <v>43119</v>
      </c>
      <c r="D4" s="17">
        <v>43153</v>
      </c>
      <c r="E4" s="17"/>
      <c r="F4" s="17"/>
      <c r="G4" s="1">
        <f>D4-C4-(F4-E4)</f>
        <v>34</v>
      </c>
      <c r="H4" s="16">
        <f>B4*G4</f>
        <v>4880.3599999999997</v>
      </c>
    </row>
    <row r="5" spans="1:8">
      <c r="A5" s="28" t="s">
        <v>23</v>
      </c>
      <c r="B5" s="16">
        <v>143.62</v>
      </c>
      <c r="C5" s="17">
        <v>43119</v>
      </c>
      <c r="D5" s="17">
        <v>43153</v>
      </c>
      <c r="E5" s="17"/>
      <c r="F5" s="17"/>
      <c r="G5" s="1">
        <f t="shared" ref="G5:G68" si="0">D5-C5-(F5-E5)</f>
        <v>34</v>
      </c>
      <c r="H5" s="16">
        <f t="shared" ref="H5:H68" si="1">B5*G5</f>
        <v>4883.08</v>
      </c>
    </row>
    <row r="6" spans="1:8">
      <c r="A6" s="28" t="s">
        <v>24</v>
      </c>
      <c r="B6" s="16">
        <v>105.78</v>
      </c>
      <c r="C6" s="17">
        <v>43119</v>
      </c>
      <c r="D6" s="17">
        <v>43153</v>
      </c>
      <c r="E6" s="17"/>
      <c r="F6" s="17"/>
      <c r="G6" s="1">
        <f t="shared" si="0"/>
        <v>34</v>
      </c>
      <c r="H6" s="16">
        <f t="shared" si="1"/>
        <v>3596.52</v>
      </c>
    </row>
    <row r="7" spans="1:8">
      <c r="A7" s="28" t="s">
        <v>25</v>
      </c>
      <c r="B7" s="16">
        <v>257.77</v>
      </c>
      <c r="C7" s="17">
        <v>43119</v>
      </c>
      <c r="D7" s="17">
        <v>43153</v>
      </c>
      <c r="E7" s="17"/>
      <c r="F7" s="17"/>
      <c r="G7" s="1">
        <f t="shared" si="0"/>
        <v>34</v>
      </c>
      <c r="H7" s="16">
        <f t="shared" si="1"/>
        <v>8764.18</v>
      </c>
    </row>
    <row r="8" spans="1:8">
      <c r="A8" s="28" t="s">
        <v>26</v>
      </c>
      <c r="B8" s="16">
        <v>319.67</v>
      </c>
      <c r="C8" s="17">
        <v>43133</v>
      </c>
      <c r="D8" s="17">
        <v>43153</v>
      </c>
      <c r="E8" s="17"/>
      <c r="F8" s="17"/>
      <c r="G8" s="1">
        <f t="shared" si="0"/>
        <v>20</v>
      </c>
      <c r="H8" s="16">
        <f t="shared" si="1"/>
        <v>6393.4000000000005</v>
      </c>
    </row>
    <row r="9" spans="1:8">
      <c r="A9" s="28" t="s">
        <v>27</v>
      </c>
      <c r="B9" s="16">
        <v>1200</v>
      </c>
      <c r="C9" s="17">
        <v>43133</v>
      </c>
      <c r="D9" s="17">
        <v>43153</v>
      </c>
      <c r="E9" s="17"/>
      <c r="F9" s="17"/>
      <c r="G9" s="1">
        <f t="shared" si="0"/>
        <v>20</v>
      </c>
      <c r="H9" s="16">
        <f t="shared" si="1"/>
        <v>24000</v>
      </c>
    </row>
    <row r="10" spans="1:8">
      <c r="A10" s="28" t="s">
        <v>28</v>
      </c>
      <c r="B10" s="16">
        <v>141.77000000000001</v>
      </c>
      <c r="C10" s="17">
        <v>43133</v>
      </c>
      <c r="D10" s="17">
        <v>43153</v>
      </c>
      <c r="E10" s="17"/>
      <c r="F10" s="17"/>
      <c r="G10" s="1">
        <f t="shared" si="0"/>
        <v>20</v>
      </c>
      <c r="H10" s="16">
        <f t="shared" si="1"/>
        <v>2835.4</v>
      </c>
    </row>
    <row r="11" spans="1:8">
      <c r="A11" s="28" t="s">
        <v>29</v>
      </c>
      <c r="B11" s="16">
        <v>633</v>
      </c>
      <c r="C11" s="17">
        <v>43138</v>
      </c>
      <c r="D11" s="17">
        <v>43153</v>
      </c>
      <c r="E11" s="17"/>
      <c r="F11" s="17"/>
      <c r="G11" s="1">
        <f t="shared" si="0"/>
        <v>15</v>
      </c>
      <c r="H11" s="16">
        <f t="shared" si="1"/>
        <v>9495</v>
      </c>
    </row>
    <row r="12" spans="1:8">
      <c r="A12" s="28" t="s">
        <v>30</v>
      </c>
      <c r="B12" s="16">
        <v>730</v>
      </c>
      <c r="C12" s="17">
        <v>43138</v>
      </c>
      <c r="D12" s="17">
        <v>43153</v>
      </c>
      <c r="E12" s="17"/>
      <c r="F12" s="17"/>
      <c r="G12" s="1">
        <f t="shared" si="0"/>
        <v>15</v>
      </c>
      <c r="H12" s="16">
        <f t="shared" si="1"/>
        <v>10950</v>
      </c>
    </row>
    <row r="13" spans="1:8">
      <c r="A13" s="28" t="s">
        <v>31</v>
      </c>
      <c r="B13" s="16">
        <v>212.46</v>
      </c>
      <c r="C13" s="17">
        <v>43142</v>
      </c>
      <c r="D13" s="17">
        <v>43153</v>
      </c>
      <c r="E13" s="17"/>
      <c r="F13" s="17"/>
      <c r="G13" s="1">
        <f t="shared" si="0"/>
        <v>11</v>
      </c>
      <c r="H13" s="16">
        <f t="shared" si="1"/>
        <v>2337.06</v>
      </c>
    </row>
    <row r="14" spans="1:8">
      <c r="A14" s="28" t="s">
        <v>32</v>
      </c>
      <c r="B14" s="16">
        <v>2146</v>
      </c>
      <c r="C14" s="17">
        <v>43142</v>
      </c>
      <c r="D14" s="17">
        <v>43153</v>
      </c>
      <c r="E14" s="17"/>
      <c r="F14" s="17"/>
      <c r="G14" s="1">
        <f t="shared" si="0"/>
        <v>11</v>
      </c>
      <c r="H14" s="16">
        <f t="shared" si="1"/>
        <v>23606</v>
      </c>
    </row>
    <row r="15" spans="1:8">
      <c r="A15" s="28" t="s">
        <v>33</v>
      </c>
      <c r="B15" s="16">
        <v>6.56</v>
      </c>
      <c r="C15" s="17">
        <v>43148</v>
      </c>
      <c r="D15" s="17">
        <v>43153</v>
      </c>
      <c r="E15" s="17"/>
      <c r="F15" s="17"/>
      <c r="G15" s="1">
        <f t="shared" si="0"/>
        <v>5</v>
      </c>
      <c r="H15" s="16">
        <f t="shared" si="1"/>
        <v>32.799999999999997</v>
      </c>
    </row>
    <row r="16" spans="1:8">
      <c r="A16" s="28" t="s">
        <v>34</v>
      </c>
      <c r="B16" s="16">
        <v>190.53</v>
      </c>
      <c r="C16" s="17">
        <v>43155</v>
      </c>
      <c r="D16" s="17">
        <v>43153</v>
      </c>
      <c r="E16" s="17"/>
      <c r="F16" s="17"/>
      <c r="G16" s="1">
        <f t="shared" si="0"/>
        <v>-2</v>
      </c>
      <c r="H16" s="16">
        <f t="shared" si="1"/>
        <v>-381.06</v>
      </c>
    </row>
    <row r="17" spans="1:8">
      <c r="A17" s="28" t="s">
        <v>35</v>
      </c>
      <c r="B17" s="16">
        <v>180</v>
      </c>
      <c r="C17" s="17">
        <v>43168</v>
      </c>
      <c r="D17" s="17">
        <v>43153</v>
      </c>
      <c r="E17" s="17"/>
      <c r="F17" s="17"/>
      <c r="G17" s="1">
        <f t="shared" si="0"/>
        <v>-15</v>
      </c>
      <c r="H17" s="16">
        <f t="shared" si="1"/>
        <v>-2700</v>
      </c>
    </row>
    <row r="18" spans="1:8">
      <c r="A18" s="28" t="s">
        <v>36</v>
      </c>
      <c r="B18" s="16">
        <v>257</v>
      </c>
      <c r="C18" s="17">
        <v>43168</v>
      </c>
      <c r="D18" s="17">
        <v>43153</v>
      </c>
      <c r="E18" s="17"/>
      <c r="F18" s="17"/>
      <c r="G18" s="1">
        <f t="shared" si="0"/>
        <v>-15</v>
      </c>
      <c r="H18" s="16">
        <f t="shared" si="1"/>
        <v>-3855</v>
      </c>
    </row>
    <row r="19" spans="1:8">
      <c r="A19" s="28" t="s">
        <v>37</v>
      </c>
      <c r="B19" s="16">
        <v>1000</v>
      </c>
      <c r="C19" s="17">
        <v>43168</v>
      </c>
      <c r="D19" s="17">
        <v>43153</v>
      </c>
      <c r="E19" s="17"/>
      <c r="F19" s="17"/>
      <c r="G19" s="1">
        <f t="shared" si="0"/>
        <v>-15</v>
      </c>
      <c r="H19" s="16">
        <f t="shared" si="1"/>
        <v>-15000</v>
      </c>
    </row>
    <row r="20" spans="1:8">
      <c r="A20" s="28" t="s">
        <v>38</v>
      </c>
      <c r="B20" s="16">
        <v>400</v>
      </c>
      <c r="C20" s="17">
        <v>43177</v>
      </c>
      <c r="D20" s="17">
        <v>43153</v>
      </c>
      <c r="E20" s="17"/>
      <c r="F20" s="17"/>
      <c r="G20" s="1">
        <f t="shared" si="0"/>
        <v>-24</v>
      </c>
      <c r="H20" s="16">
        <f t="shared" si="1"/>
        <v>-9600</v>
      </c>
    </row>
    <row r="21" spans="1:8">
      <c r="A21" s="28" t="s">
        <v>39</v>
      </c>
      <c r="B21" s="16">
        <v>143.56</v>
      </c>
      <c r="C21" s="17">
        <v>43184</v>
      </c>
      <c r="D21" s="17">
        <v>43174</v>
      </c>
      <c r="E21" s="17"/>
      <c r="F21" s="17"/>
      <c r="G21" s="1">
        <f t="shared" si="0"/>
        <v>-10</v>
      </c>
      <c r="H21" s="16">
        <f t="shared" si="1"/>
        <v>-1435.6</v>
      </c>
    </row>
    <row r="22" spans="1:8">
      <c r="A22" s="28" t="s">
        <v>40</v>
      </c>
      <c r="B22" s="16">
        <v>143.52000000000001</v>
      </c>
      <c r="C22" s="17">
        <v>43184</v>
      </c>
      <c r="D22" s="17">
        <v>43174</v>
      </c>
      <c r="E22" s="17"/>
      <c r="F22" s="17"/>
      <c r="G22" s="1">
        <f t="shared" si="0"/>
        <v>-10</v>
      </c>
      <c r="H22" s="16">
        <f t="shared" si="1"/>
        <v>-1435.2</v>
      </c>
    </row>
    <row r="23" spans="1:8">
      <c r="A23" s="28" t="s">
        <v>41</v>
      </c>
      <c r="B23" s="16">
        <v>5.23</v>
      </c>
      <c r="C23" s="17">
        <v>43184</v>
      </c>
      <c r="D23" s="17">
        <v>43174</v>
      </c>
      <c r="E23" s="17"/>
      <c r="F23" s="17"/>
      <c r="G23" s="1">
        <f t="shared" si="0"/>
        <v>-10</v>
      </c>
      <c r="H23" s="16">
        <f t="shared" si="1"/>
        <v>-52.300000000000004</v>
      </c>
    </row>
    <row r="24" spans="1:8">
      <c r="A24" s="28" t="s">
        <v>42</v>
      </c>
      <c r="B24" s="16">
        <v>95.46</v>
      </c>
      <c r="C24" s="17">
        <v>43184</v>
      </c>
      <c r="D24" s="17">
        <v>43174</v>
      </c>
      <c r="E24" s="17"/>
      <c r="F24" s="17"/>
      <c r="G24" s="1">
        <f t="shared" si="0"/>
        <v>-10</v>
      </c>
      <c r="H24" s="16">
        <f t="shared" si="1"/>
        <v>-954.59999999999991</v>
      </c>
    </row>
    <row r="25" spans="1:8">
      <c r="A25" s="28" t="s">
        <v>43</v>
      </c>
      <c r="B25" s="16">
        <v>124.84</v>
      </c>
      <c r="C25" s="17">
        <v>43184</v>
      </c>
      <c r="D25" s="17">
        <v>43174</v>
      </c>
      <c r="E25" s="17"/>
      <c r="F25" s="17"/>
      <c r="G25" s="1">
        <f t="shared" si="0"/>
        <v>-10</v>
      </c>
      <c r="H25" s="16">
        <f t="shared" si="1"/>
        <v>-1248.4000000000001</v>
      </c>
    </row>
    <row r="26" spans="1:8">
      <c r="A26" s="28" t="s">
        <v>44</v>
      </c>
      <c r="B26" s="16">
        <v>350</v>
      </c>
      <c r="C26" s="17">
        <v>43188</v>
      </c>
      <c r="D26" s="17">
        <v>43174</v>
      </c>
      <c r="E26" s="17"/>
      <c r="F26" s="17"/>
      <c r="G26" s="1">
        <f t="shared" si="0"/>
        <v>-14</v>
      </c>
      <c r="H26" s="16">
        <f t="shared" si="1"/>
        <v>-4900</v>
      </c>
    </row>
    <row r="27" spans="1:8">
      <c r="A27" s="28" t="s">
        <v>45</v>
      </c>
      <c r="B27" s="16">
        <v>350</v>
      </c>
      <c r="C27" s="17">
        <v>43195</v>
      </c>
      <c r="D27" s="17">
        <v>43174</v>
      </c>
      <c r="E27" s="17"/>
      <c r="F27" s="17"/>
      <c r="G27" s="1">
        <f t="shared" si="0"/>
        <v>-21</v>
      </c>
      <c r="H27" s="16">
        <f t="shared" si="1"/>
        <v>-7350</v>
      </c>
    </row>
    <row r="28" spans="1:8">
      <c r="A28" s="28" t="s">
        <v>46</v>
      </c>
      <c r="B28" s="16">
        <v>202.64</v>
      </c>
      <c r="C28" s="17">
        <v>43204</v>
      </c>
      <c r="D28" s="17">
        <v>43174</v>
      </c>
      <c r="E28" s="17"/>
      <c r="F28" s="17"/>
      <c r="G28" s="1">
        <f t="shared" si="0"/>
        <v>-30</v>
      </c>
      <c r="H28" s="16">
        <f t="shared" si="1"/>
        <v>-6079.2</v>
      </c>
    </row>
    <row r="29" spans="1:8">
      <c r="A29" s="28" t="s">
        <v>47</v>
      </c>
      <c r="B29" s="16">
        <v>1899.13</v>
      </c>
      <c r="C29" s="17">
        <v>43204</v>
      </c>
      <c r="D29" s="17">
        <v>43174</v>
      </c>
      <c r="E29" s="17"/>
      <c r="F29" s="17"/>
      <c r="G29" s="1">
        <f t="shared" si="0"/>
        <v>-30</v>
      </c>
      <c r="H29" s="16">
        <f t="shared" si="1"/>
        <v>-56973.9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2018-04-17T08:35:15Z</dcterms:modified>
</cp:coreProperties>
</file>