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8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H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B17" i="1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1"/>
  <c r="H19"/>
  <c r="H18"/>
  <c r="H17"/>
  <c r="H15"/>
  <c r="H14"/>
  <c r="H13"/>
  <c r="H11"/>
  <c r="H10"/>
  <c r="H9"/>
  <c r="H7"/>
  <c r="H6"/>
  <c r="H4"/>
  <c r="C18" i="1"/>
  <c r="B19"/>
  <c r="B18"/>
  <c r="C1" i="2"/>
  <c r="B16" i="1"/>
  <c r="A10" s="1"/>
  <c r="B1" i="2"/>
  <c r="C16" i="1"/>
  <c r="C19"/>
  <c r="C17"/>
  <c r="H1" i="5"/>
  <c r="H1" i="4"/>
  <c r="H1" i="3"/>
  <c r="G1"/>
  <c r="E17" i="1"/>
  <c r="C10"/>
  <c r="E10" s="1"/>
  <c r="H1" i="2"/>
  <c r="G1"/>
  <c r="E16" i="1"/>
</calcChain>
</file>

<file path=xl/sharedStrings.xml><?xml version="1.0" encoding="utf-8"?>
<sst xmlns="http://schemas.openxmlformats.org/spreadsheetml/2006/main" count="82" uniqueCount="58">
  <si>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</si>
  <si>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</si>
  <si>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</si>
  <si>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</si>
  <si>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</si>
  <si>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</si>
  <si>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</si>
  <si>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</si>
  <si>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</si>
  <si>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</si>
  <si>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</si>
  <si>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</si>
  <si>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</si>
  <si>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</si>
  <si>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</si>
  <si>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</si>
  <si>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</si>
  <si>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</si>
  <si>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</si>
  <si>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</si>
  <si>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</si>
  <si>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</si>
  <si>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8Z00837194 del 06/12/2018</t>
  </si>
  <si>
    <t>8Z00838777 del 06/12/2018</t>
  </si>
  <si>
    <t>8Z00834436 del 06/12/2018</t>
  </si>
  <si>
    <t>8718430692 del 20/12/2018</t>
  </si>
  <si>
    <t>644 del 20/12/2018</t>
  </si>
  <si>
    <t>645 del 20/12/2018</t>
  </si>
  <si>
    <t>PA1364 del 28/12/2018</t>
  </si>
  <si>
    <t>A20020181000050362 del 31/12/2018</t>
  </si>
  <si>
    <t>16 del 14/12/2018</t>
  </si>
  <si>
    <t>1/14 del 15/01/2019</t>
  </si>
  <si>
    <t>PAE0000364 del 14/01/2019</t>
  </si>
  <si>
    <t>PA38 del 30/01/2019</t>
  </si>
  <si>
    <t>PA37 del 30/01/2019</t>
  </si>
  <si>
    <t>3/2 del 31/01/2019</t>
  </si>
  <si>
    <t>3/3 del 31/01/2019</t>
  </si>
  <si>
    <t>5/PA del 30/01/2019</t>
  </si>
  <si>
    <t>13/PA del 04/02/2019</t>
  </si>
  <si>
    <t>8719030535 del 04/02/2019</t>
  </si>
  <si>
    <t>190323/E del 14/02/2019</t>
  </si>
  <si>
    <t>75/E del 19/02/2019</t>
  </si>
  <si>
    <t>2019    11 del 11/02/2019</t>
  </si>
  <si>
    <t>8Z00101980 del 06/02/2019</t>
  </si>
  <si>
    <t>8Z00103345 del 06/02/2019</t>
  </si>
  <si>
    <t>8Z00101408 del 06/02/2019</t>
  </si>
  <si>
    <t>20/PA del 28/02/2019</t>
  </si>
  <si>
    <t>8719063878 del 28/02/2019</t>
  </si>
  <si>
    <t>20194G01275 del 06/03/2019</t>
  </si>
  <si>
    <t>2019.FD134.FTPA del 07/03/2019</t>
  </si>
  <si>
    <t>PAE0007051 del 14/03/2019</t>
  </si>
  <si>
    <t>141/E del 21/03/2019</t>
  </si>
  <si>
    <t>10234 del 29/03/2019</t>
  </si>
  <si>
    <t>8719094655 del 29/03/2019</t>
  </si>
  <si>
    <t>158/E del 01/04/2019</t>
  </si>
  <si>
    <t>FVPA19-0007 del 31/03/2019</t>
  </si>
  <si>
    <t>A20020191000011624 del 31/03/2019</t>
  </si>
  <si>
    <t>0/850 del 30/03/2019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</si>
</sst>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4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36</v>
      </c>
      <c r="B10" s="37"/>
      <c r="C10" s="50">
        <f>SUM(C16:D19)</f>
        <v>22426.78</v>
      </c>
      <c r="D10" s="37"/>
      <c r="E10" s="38">
        <f>('Trimestre 1'!H1+'Trimestre 2'!H1+'Trimestre 3'!H1+'Trimestre 4'!H1)/C10</f>
        <v>1.502493001670324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24</v>
      </c>
      <c r="C16" s="51">
        <f>'Trimestre 1'!B1</f>
        <v>18117.11</v>
      </c>
      <c r="D16" s="52"/>
      <c r="E16" s="51">
        <f>'Trimestre 1'!G1</f>
        <v>5.3493564922882282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12</v>
      </c>
      <c r="C17" s="51">
        <f>'Trimestre 2'!B1</f>
        <v>4309.67</v>
      </c>
      <c r="D17" s="52"/>
      <c r="E17" s="51">
        <f>'Trimestre 2'!G1</f>
        <v>-14.669058187749874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0</v>
      </c>
      <c r="C18" s="51">
        <f>'Trimestre 3'!B1</f>
        <v>0</v>
      </c>
      <c r="D18" s="52"/>
      <c r="E18" s="51">
        <f>'Trimestre 3'!G1</f>
        <v>0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opLeftCell="A7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18117.11</v>
      </c>
      <c r="C1">
        <f>COUNTA(A4:A203)</f>
        <v>24</v>
      </c>
      <c r="G1" s="20">
        <f>IF(B1&lt;&gt;0,H1/B1,0)</f>
        <v>5.3493564922882282</v>
      </c>
      <c r="H1" s="19">
        <f>SUM(H4:H195)</f>
        <v>96914.87999999999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</v>
      </c>
      <c r="C4" s="17">
        <v>43499</v>
      </c>
      <c r="D4" s="17">
        <v>43524</v>
      </c>
      <c r="E4" s="17"/>
      <c r="F4" s="17"/>
      <c r="G4" s="1">
        <f>D4-C4-(F4-E4)</f>
        <v>25</v>
      </c>
      <c r="H4" s="16">
        <f>B4*G4</f>
        <v>3587.5</v>
      </c>
    </row>
    <row r="5" spans="1:8">
      <c r="A5" s="28" t="s">
        <v>23</v>
      </c>
      <c r="B5" s="16">
        <v>116.18</v>
      </c>
      <c r="C5" s="17">
        <v>43499</v>
      </c>
      <c r="D5" s="17">
        <v>43524</v>
      </c>
      <c r="E5" s="17"/>
      <c r="F5" s="17"/>
      <c r="G5" s="1">
        <f t="shared" ref="G5:G68" si="0">D5-C5-(F5-E5)</f>
        <v>25</v>
      </c>
      <c r="H5" s="16">
        <f t="shared" ref="H5:H68" si="1">B5*G5</f>
        <v>2904.5</v>
      </c>
    </row>
    <row r="6" spans="1:8">
      <c r="A6" s="28" t="s">
        <v>24</v>
      </c>
      <c r="B6" s="16">
        <v>143.5</v>
      </c>
      <c r="C6" s="17">
        <v>43499</v>
      </c>
      <c r="D6" s="17">
        <v>43524</v>
      </c>
      <c r="E6" s="17"/>
      <c r="F6" s="17"/>
      <c r="G6" s="1">
        <f t="shared" si="0"/>
        <v>25</v>
      </c>
      <c r="H6" s="16">
        <f t="shared" si="1"/>
        <v>3587.5</v>
      </c>
    </row>
    <row r="7" spans="1:8">
      <c r="A7" s="28" t="s">
        <v>25</v>
      </c>
      <c r="B7" s="16">
        <v>55.26</v>
      </c>
      <c r="C7" s="17">
        <v>43499</v>
      </c>
      <c r="D7" s="17">
        <v>43524</v>
      </c>
      <c r="E7" s="17"/>
      <c r="F7" s="17"/>
      <c r="G7" s="1">
        <f t="shared" si="0"/>
        <v>25</v>
      </c>
      <c r="H7" s="16">
        <f t="shared" si="1"/>
        <v>1381.5</v>
      </c>
    </row>
    <row r="8" spans="1:8">
      <c r="A8" s="28" t="s">
        <v>26</v>
      </c>
      <c r="B8" s="16">
        <v>3203.73</v>
      </c>
      <c r="C8" s="17">
        <v>43499</v>
      </c>
      <c r="D8" s="17">
        <v>43524</v>
      </c>
      <c r="E8" s="17"/>
      <c r="F8" s="17"/>
      <c r="G8" s="1">
        <f t="shared" si="0"/>
        <v>25</v>
      </c>
      <c r="H8" s="16">
        <f t="shared" si="1"/>
        <v>80093.25</v>
      </c>
    </row>
    <row r="9" spans="1:8">
      <c r="A9" s="28" t="s">
        <v>27</v>
      </c>
      <c r="B9" s="16">
        <v>348.3</v>
      </c>
      <c r="C9" s="17">
        <v>43499</v>
      </c>
      <c r="D9" s="17">
        <v>43524</v>
      </c>
      <c r="E9" s="17"/>
      <c r="F9" s="17"/>
      <c r="G9" s="1">
        <f t="shared" si="0"/>
        <v>25</v>
      </c>
      <c r="H9" s="16">
        <f t="shared" si="1"/>
        <v>8707.5</v>
      </c>
    </row>
    <row r="10" spans="1:8">
      <c r="A10" s="28" t="s">
        <v>28</v>
      </c>
      <c r="B10" s="16">
        <v>269.56</v>
      </c>
      <c r="C10" s="17">
        <v>43504</v>
      </c>
      <c r="D10" s="17">
        <v>43524</v>
      </c>
      <c r="E10" s="17"/>
      <c r="F10" s="17"/>
      <c r="G10" s="1">
        <f t="shared" si="0"/>
        <v>20</v>
      </c>
      <c r="H10" s="16">
        <f t="shared" si="1"/>
        <v>5391.2</v>
      </c>
    </row>
    <row r="11" spans="1:8">
      <c r="A11" s="28" t="s">
        <v>29</v>
      </c>
      <c r="B11" s="16">
        <v>907.44</v>
      </c>
      <c r="C11" s="17">
        <v>43504</v>
      </c>
      <c r="D11" s="17">
        <v>43524</v>
      </c>
      <c r="E11" s="17"/>
      <c r="F11" s="17"/>
      <c r="G11" s="1">
        <f t="shared" si="0"/>
        <v>20</v>
      </c>
      <c r="H11" s="16">
        <f t="shared" si="1"/>
        <v>18148.800000000003</v>
      </c>
    </row>
    <row r="12" spans="1:8">
      <c r="A12" s="28" t="s">
        <v>30</v>
      </c>
      <c r="B12" s="16">
        <v>4275</v>
      </c>
      <c r="C12" s="17">
        <v>43516</v>
      </c>
      <c r="D12" s="17">
        <v>43524</v>
      </c>
      <c r="E12" s="17"/>
      <c r="F12" s="17"/>
      <c r="G12" s="1">
        <f t="shared" si="0"/>
        <v>8</v>
      </c>
      <c r="H12" s="16">
        <f t="shared" si="1"/>
        <v>34200</v>
      </c>
    </row>
    <row r="13" spans="1:8">
      <c r="A13" s="28" t="s">
        <v>31</v>
      </c>
      <c r="B13" s="16">
        <v>2475</v>
      </c>
      <c r="C13" s="17">
        <v>43512</v>
      </c>
      <c r="D13" s="17">
        <v>43524</v>
      </c>
      <c r="E13" s="17"/>
      <c r="F13" s="17"/>
      <c r="G13" s="1">
        <f t="shared" si="0"/>
        <v>12</v>
      </c>
      <c r="H13" s="16">
        <f t="shared" si="1"/>
        <v>29700</v>
      </c>
    </row>
    <row r="14" spans="1:8">
      <c r="A14" s="28" t="s">
        <v>32</v>
      </c>
      <c r="B14" s="16">
        <v>390.18</v>
      </c>
      <c r="C14" s="17">
        <v>43520</v>
      </c>
      <c r="D14" s="17">
        <v>43524</v>
      </c>
      <c r="E14" s="17"/>
      <c r="F14" s="17"/>
      <c r="G14" s="1">
        <f t="shared" si="0"/>
        <v>4</v>
      </c>
      <c r="H14" s="16">
        <f t="shared" si="1"/>
        <v>1560.72</v>
      </c>
    </row>
    <row r="15" spans="1:8">
      <c r="A15" s="28" t="s">
        <v>33</v>
      </c>
      <c r="B15" s="16">
        <v>562.5</v>
      </c>
      <c r="C15" s="17">
        <v>43530</v>
      </c>
      <c r="D15" s="17">
        <v>43524</v>
      </c>
      <c r="E15" s="17"/>
      <c r="F15" s="17"/>
      <c r="G15" s="1">
        <f t="shared" si="0"/>
        <v>-6</v>
      </c>
      <c r="H15" s="16">
        <f t="shared" si="1"/>
        <v>-3375</v>
      </c>
    </row>
    <row r="16" spans="1:8">
      <c r="A16" s="28" t="s">
        <v>34</v>
      </c>
      <c r="B16" s="16">
        <v>180</v>
      </c>
      <c r="C16" s="17">
        <v>43527</v>
      </c>
      <c r="D16" s="17">
        <v>43524</v>
      </c>
      <c r="E16" s="17"/>
      <c r="F16" s="17"/>
      <c r="G16" s="1">
        <f t="shared" si="0"/>
        <v>-3</v>
      </c>
      <c r="H16" s="16">
        <f t="shared" si="1"/>
        <v>-540</v>
      </c>
    </row>
    <row r="17" spans="1:8">
      <c r="A17" s="28" t="s">
        <v>35</v>
      </c>
      <c r="B17" s="16">
        <v>286.88</v>
      </c>
      <c r="C17" s="17">
        <v>43538</v>
      </c>
      <c r="D17" s="17">
        <v>43524</v>
      </c>
      <c r="E17" s="17"/>
      <c r="F17" s="17"/>
      <c r="G17" s="1">
        <f t="shared" si="0"/>
        <v>-14</v>
      </c>
      <c r="H17" s="16">
        <f t="shared" si="1"/>
        <v>-4016.3199999999997</v>
      </c>
    </row>
    <row r="18" spans="1:8">
      <c r="A18" s="28" t="s">
        <v>36</v>
      </c>
      <c r="B18" s="16">
        <v>197</v>
      </c>
      <c r="C18" s="17">
        <v>43538</v>
      </c>
      <c r="D18" s="17">
        <v>43524</v>
      </c>
      <c r="E18" s="17"/>
      <c r="F18" s="17"/>
      <c r="G18" s="1">
        <f t="shared" si="0"/>
        <v>-14</v>
      </c>
      <c r="H18" s="16">
        <f t="shared" si="1"/>
        <v>-2758</v>
      </c>
    </row>
    <row r="19" spans="1:8">
      <c r="A19" s="28" t="s">
        <v>37</v>
      </c>
      <c r="B19" s="16">
        <v>460</v>
      </c>
      <c r="C19" s="17">
        <v>43538</v>
      </c>
      <c r="D19" s="17">
        <v>43524</v>
      </c>
      <c r="E19" s="17"/>
      <c r="F19" s="17"/>
      <c r="G19" s="1">
        <f t="shared" si="0"/>
        <v>-14</v>
      </c>
      <c r="H19" s="16">
        <f t="shared" si="1"/>
        <v>-6440</v>
      </c>
    </row>
    <row r="20" spans="1:8">
      <c r="A20" s="28" t="s">
        <v>38</v>
      </c>
      <c r="B20" s="16">
        <v>400</v>
      </c>
      <c r="C20" s="17">
        <v>43538</v>
      </c>
      <c r="D20" s="17">
        <v>43524</v>
      </c>
      <c r="E20" s="17"/>
      <c r="F20" s="17"/>
      <c r="G20" s="1">
        <f t="shared" si="0"/>
        <v>-14</v>
      </c>
      <c r="H20" s="16">
        <f t="shared" si="1"/>
        <v>-5600</v>
      </c>
    </row>
    <row r="21" spans="1:8">
      <c r="A21" s="28" t="s">
        <v>39</v>
      </c>
      <c r="B21" s="16">
        <v>258.64999999999998</v>
      </c>
      <c r="C21" s="17">
        <v>43538</v>
      </c>
      <c r="D21" s="17">
        <v>43524</v>
      </c>
      <c r="E21" s="17"/>
      <c r="F21" s="17"/>
      <c r="G21" s="1">
        <f t="shared" si="0"/>
        <v>-14</v>
      </c>
      <c r="H21" s="16">
        <f t="shared" si="1"/>
        <v>-3621.0999999999995</v>
      </c>
    </row>
    <row r="22" spans="1:8">
      <c r="A22" s="28" t="s">
        <v>40</v>
      </c>
      <c r="B22" s="16">
        <v>2146</v>
      </c>
      <c r="C22" s="17">
        <v>43541</v>
      </c>
      <c r="D22" s="17">
        <v>43524</v>
      </c>
      <c r="E22" s="17"/>
      <c r="F22" s="17"/>
      <c r="G22" s="1">
        <f t="shared" si="0"/>
        <v>-17</v>
      </c>
      <c r="H22" s="16">
        <f t="shared" si="1"/>
        <v>-36482</v>
      </c>
    </row>
    <row r="23" spans="1:8">
      <c r="A23" s="28" t="s">
        <v>41</v>
      </c>
      <c r="B23" s="16">
        <v>348.72</v>
      </c>
      <c r="C23" s="17">
        <v>43546</v>
      </c>
      <c r="D23" s="17">
        <v>43524</v>
      </c>
      <c r="E23" s="17"/>
      <c r="F23" s="17"/>
      <c r="G23" s="1">
        <f t="shared" si="0"/>
        <v>-22</v>
      </c>
      <c r="H23" s="16">
        <f t="shared" si="1"/>
        <v>-7671.84</v>
      </c>
    </row>
    <row r="24" spans="1:8">
      <c r="A24" s="28" t="s">
        <v>42</v>
      </c>
      <c r="B24" s="16">
        <v>545</v>
      </c>
      <c r="C24" s="17">
        <v>43547</v>
      </c>
      <c r="D24" s="17">
        <v>43524</v>
      </c>
      <c r="E24" s="17"/>
      <c r="F24" s="17"/>
      <c r="G24" s="1">
        <f t="shared" si="0"/>
        <v>-23</v>
      </c>
      <c r="H24" s="16">
        <f t="shared" si="1"/>
        <v>-12535</v>
      </c>
    </row>
    <row r="25" spans="1:8">
      <c r="A25" s="28" t="s">
        <v>43</v>
      </c>
      <c r="B25" s="16">
        <v>117.71</v>
      </c>
      <c r="C25" s="17">
        <v>43547</v>
      </c>
      <c r="D25" s="17">
        <v>43524</v>
      </c>
      <c r="E25" s="17"/>
      <c r="F25" s="17"/>
      <c r="G25" s="1">
        <f t="shared" si="0"/>
        <v>-23</v>
      </c>
      <c r="H25" s="16">
        <f t="shared" si="1"/>
        <v>-2707.33</v>
      </c>
    </row>
    <row r="26" spans="1:8">
      <c r="A26" s="28" t="s">
        <v>44</v>
      </c>
      <c r="B26" s="16">
        <v>143.5</v>
      </c>
      <c r="C26" s="17">
        <v>43547</v>
      </c>
      <c r="D26" s="17">
        <v>43524</v>
      </c>
      <c r="E26" s="17"/>
      <c r="F26" s="17"/>
      <c r="G26" s="1">
        <f t="shared" si="0"/>
        <v>-23</v>
      </c>
      <c r="H26" s="16">
        <f t="shared" si="1"/>
        <v>-3300.5</v>
      </c>
    </row>
    <row r="27" spans="1:8">
      <c r="A27" s="28" t="s">
        <v>45</v>
      </c>
      <c r="B27" s="16">
        <v>143.5</v>
      </c>
      <c r="C27" s="17">
        <v>43547</v>
      </c>
      <c r="D27" s="17">
        <v>43524</v>
      </c>
      <c r="E27" s="17"/>
      <c r="F27" s="17"/>
      <c r="G27" s="1">
        <f t="shared" si="0"/>
        <v>-23</v>
      </c>
      <c r="H27" s="16">
        <f t="shared" si="1"/>
        <v>-3300.5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4309.67</v>
      </c>
      <c r="C1">
        <f>COUNTA(A4:A203)</f>
        <v>12</v>
      </c>
      <c r="G1" s="20">
        <f>IF(B1&lt;&gt;0,H1/B1,0)</f>
        <v>-14.669058187749874</v>
      </c>
      <c r="H1" s="19">
        <f>SUM(H4:H195)</f>
        <v>-63218.8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46</v>
      </c>
      <c r="B4" s="16">
        <v>1100</v>
      </c>
      <c r="C4" s="17">
        <v>43558</v>
      </c>
      <c r="D4" s="17">
        <v>43559</v>
      </c>
      <c r="E4" s="17"/>
      <c r="F4" s="17"/>
      <c r="G4" s="1">
        <f>D4-C4-(F4-E4)</f>
        <v>1</v>
      </c>
      <c r="H4" s="16">
        <f>B4*G4</f>
        <v>1100</v>
      </c>
    </row>
    <row r="5" spans="1:8">
      <c r="A5" s="28" t="s">
        <v>47</v>
      </c>
      <c r="B5" s="16">
        <v>27.95</v>
      </c>
      <c r="C5" s="17">
        <v>43558</v>
      </c>
      <c r="D5" s="17">
        <v>43559</v>
      </c>
      <c r="E5" s="17"/>
      <c r="F5" s="17"/>
      <c r="G5" s="1">
        <f t="shared" ref="G5:G68" si="0">D5-C5-(F5-E5)</f>
        <v>1</v>
      </c>
      <c r="H5" s="16">
        <f t="shared" ref="H5:H68" si="1">B5*G5</f>
        <v>27.95</v>
      </c>
    </row>
    <row r="6" spans="1:8">
      <c r="A6" s="28" t="s">
        <v>48</v>
      </c>
      <c r="B6" s="16">
        <v>160</v>
      </c>
      <c r="C6" s="17">
        <v>43566</v>
      </c>
      <c r="D6" s="17">
        <v>43559</v>
      </c>
      <c r="E6" s="17"/>
      <c r="F6" s="17"/>
      <c r="G6" s="1">
        <f t="shared" si="0"/>
        <v>-7</v>
      </c>
      <c r="H6" s="16">
        <f t="shared" si="1"/>
        <v>-1120</v>
      </c>
    </row>
    <row r="7" spans="1:8">
      <c r="A7" s="28" t="s">
        <v>49</v>
      </c>
      <c r="B7" s="16">
        <v>739.19</v>
      </c>
      <c r="C7" s="17">
        <v>43569</v>
      </c>
      <c r="D7" s="17">
        <v>43559</v>
      </c>
      <c r="E7" s="17"/>
      <c r="F7" s="17"/>
      <c r="G7" s="1">
        <f t="shared" si="0"/>
        <v>-10</v>
      </c>
      <c r="H7" s="16">
        <f t="shared" si="1"/>
        <v>-7391.9000000000005</v>
      </c>
    </row>
    <row r="8" spans="1:8">
      <c r="A8" s="28" t="s">
        <v>50</v>
      </c>
      <c r="B8" s="16">
        <v>390.18</v>
      </c>
      <c r="C8" s="17">
        <v>43575</v>
      </c>
      <c r="D8" s="17">
        <v>43559</v>
      </c>
      <c r="E8" s="17"/>
      <c r="F8" s="17"/>
      <c r="G8" s="1">
        <f t="shared" si="0"/>
        <v>-16</v>
      </c>
      <c r="H8" s="16">
        <f t="shared" si="1"/>
        <v>-6242.88</v>
      </c>
    </row>
    <row r="9" spans="1:8">
      <c r="A9" s="28" t="s">
        <v>51</v>
      </c>
      <c r="B9" s="16">
        <v>378</v>
      </c>
      <c r="C9" s="17">
        <v>43576</v>
      </c>
      <c r="D9" s="17">
        <v>43559</v>
      </c>
      <c r="E9" s="17"/>
      <c r="F9" s="17"/>
      <c r="G9" s="1">
        <f t="shared" si="0"/>
        <v>-17</v>
      </c>
      <c r="H9" s="16">
        <f t="shared" si="1"/>
        <v>-6426</v>
      </c>
    </row>
    <row r="10" spans="1:8">
      <c r="A10" s="28" t="s">
        <v>52</v>
      </c>
      <c r="B10" s="16">
        <v>277</v>
      </c>
      <c r="C10" s="17">
        <v>43586</v>
      </c>
      <c r="D10" s="17">
        <v>43559</v>
      </c>
      <c r="E10" s="17"/>
      <c r="F10" s="17"/>
      <c r="G10" s="1">
        <f t="shared" si="0"/>
        <v>-27</v>
      </c>
      <c r="H10" s="16">
        <f t="shared" si="1"/>
        <v>-7479</v>
      </c>
    </row>
    <row r="11" spans="1:8">
      <c r="A11" s="28" t="s">
        <v>53</v>
      </c>
      <c r="B11" s="16">
        <v>98.09</v>
      </c>
      <c r="C11" s="17">
        <v>43586</v>
      </c>
      <c r="D11" s="17">
        <v>43559</v>
      </c>
      <c r="E11" s="17"/>
      <c r="F11" s="17"/>
      <c r="G11" s="1">
        <f t="shared" si="0"/>
        <v>-27</v>
      </c>
      <c r="H11" s="16">
        <f t="shared" si="1"/>
        <v>-2648.4300000000003</v>
      </c>
    </row>
    <row r="12" spans="1:8">
      <c r="A12" s="28" t="s">
        <v>54</v>
      </c>
      <c r="B12" s="16">
        <v>40</v>
      </c>
      <c r="C12" s="17">
        <v>43588</v>
      </c>
      <c r="D12" s="17">
        <v>43559</v>
      </c>
      <c r="E12" s="17"/>
      <c r="F12" s="17"/>
      <c r="G12" s="1">
        <f t="shared" si="0"/>
        <v>-29</v>
      </c>
      <c r="H12" s="16">
        <f t="shared" si="1"/>
        <v>-1160</v>
      </c>
    </row>
    <row r="13" spans="1:8">
      <c r="A13" s="28" t="s">
        <v>55</v>
      </c>
      <c r="B13" s="16">
        <v>132.4</v>
      </c>
      <c r="C13" s="17">
        <v>43588</v>
      </c>
      <c r="D13" s="17">
        <v>43559</v>
      </c>
      <c r="E13" s="17"/>
      <c r="F13" s="17"/>
      <c r="G13" s="1">
        <f t="shared" si="0"/>
        <v>-29</v>
      </c>
      <c r="H13" s="16">
        <f t="shared" si="1"/>
        <v>-3839.6000000000004</v>
      </c>
    </row>
    <row r="14" spans="1:8">
      <c r="A14" s="28" t="s">
        <v>56</v>
      </c>
      <c r="B14" s="16">
        <v>907.44</v>
      </c>
      <c r="C14" s="17">
        <v>43588</v>
      </c>
      <c r="D14" s="17">
        <v>43559</v>
      </c>
      <c r="E14" s="17"/>
      <c r="F14" s="17"/>
      <c r="G14" s="1">
        <f t="shared" si="0"/>
        <v>-29</v>
      </c>
      <c r="H14" s="16">
        <f t="shared" si="1"/>
        <v>-26315.760000000002</v>
      </c>
    </row>
    <row r="15" spans="1:8">
      <c r="A15" s="28" t="s">
        <v>57</v>
      </c>
      <c r="B15" s="16">
        <v>59.42</v>
      </c>
      <c r="C15" s="17">
        <v>43588</v>
      </c>
      <c r="D15" s="17">
        <v>43559</v>
      </c>
      <c r="E15" s="17"/>
      <c r="F15" s="17"/>
      <c r="G15" s="1">
        <f t="shared" si="0"/>
        <v>-29</v>
      </c>
      <c r="H15" s="16">
        <f t="shared" si="1"/>
        <v>-1723.18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2019-04-08T09:19:54Z</dcterms:modified>
</cp:coreProperties>
</file>