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4340" windowHeight="9528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134" i="1"/>
  <c r="E134"/>
  <c r="F88"/>
  <c r="G88" s="1"/>
  <c r="F132"/>
  <c r="G132" s="1"/>
  <c r="F131"/>
  <c r="G131" s="1"/>
  <c r="F130"/>
  <c r="G130" s="1"/>
  <c r="F129"/>
  <c r="G129" s="1"/>
  <c r="F128"/>
  <c r="G128" s="1"/>
  <c r="F127"/>
  <c r="G127" s="1"/>
  <c r="F126"/>
  <c r="G126" s="1"/>
  <c r="F125"/>
  <c r="G125" s="1"/>
  <c r="F124"/>
  <c r="G124" s="1"/>
  <c r="F123"/>
  <c r="G123" s="1"/>
  <c r="F122"/>
  <c r="G122" s="1"/>
  <c r="F121"/>
  <c r="G121" s="1"/>
  <c r="F120"/>
  <c r="G120" s="1"/>
  <c r="F119"/>
  <c r="G119" s="1"/>
  <c r="F118"/>
  <c r="G118" s="1"/>
  <c r="F117"/>
  <c r="G117" s="1"/>
  <c r="F116"/>
  <c r="G116" s="1"/>
  <c r="F115"/>
  <c r="G115" s="1"/>
  <c r="F114"/>
  <c r="G114" s="1"/>
  <c r="F113"/>
  <c r="G113" s="1"/>
  <c r="F112"/>
  <c r="G112" s="1"/>
  <c r="F111"/>
  <c r="G111" s="1"/>
  <c r="F110"/>
  <c r="G110" s="1"/>
  <c r="F109"/>
  <c r="G109" s="1"/>
  <c r="F108"/>
  <c r="G108" s="1"/>
  <c r="F107"/>
  <c r="G107" s="1"/>
  <c r="F106"/>
  <c r="G106" s="1"/>
  <c r="F105"/>
  <c r="G105" s="1"/>
  <c r="F104"/>
  <c r="G104" s="1"/>
  <c r="F103"/>
  <c r="G103" s="1"/>
  <c r="F102"/>
  <c r="G102" s="1"/>
  <c r="F101"/>
  <c r="G101" s="1"/>
  <c r="F100"/>
  <c r="G100" s="1"/>
  <c r="F99"/>
  <c r="G99" s="1"/>
  <c r="F98"/>
  <c r="G98" s="1"/>
  <c r="F97"/>
  <c r="G97" s="1"/>
  <c r="F96"/>
  <c r="G96" s="1"/>
  <c r="F95"/>
  <c r="G95" s="1"/>
  <c r="F94"/>
  <c r="G94" s="1"/>
  <c r="F93"/>
  <c r="G93" s="1"/>
  <c r="F92"/>
  <c r="G92" s="1"/>
  <c r="F91"/>
  <c r="G91" s="1"/>
  <c r="F90"/>
  <c r="G90" s="1"/>
  <c r="F89"/>
  <c r="G89" s="1"/>
  <c r="F87"/>
  <c r="G87" s="1"/>
  <c r="F86"/>
  <c r="G86" s="1"/>
  <c r="F85"/>
  <c r="G85" s="1"/>
  <c r="F84"/>
  <c r="G84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136" l="1"/>
</calcChain>
</file>

<file path=xl/sharedStrings.xml><?xml version="1.0" encoding="utf-8"?>
<sst xmlns="http://schemas.openxmlformats.org/spreadsheetml/2006/main" count="263" uniqueCount="145">
  <si>
    <t>Data pagamento</t>
  </si>
  <si>
    <t>Data scadenza</t>
  </si>
  <si>
    <t>Importo</t>
  </si>
  <si>
    <t>GG.</t>
  </si>
  <si>
    <t>NUMERATORE</t>
  </si>
  <si>
    <t>N. MAN.</t>
  </si>
  <si>
    <t>09/03/2016</t>
  </si>
  <si>
    <t>Fattura n° 2/PA del 24/02/2016 - Intervento idraulico Prim. Via Sicilia</t>
  </si>
  <si>
    <t>Fattura n° 1381 del 24/02/2016 - Materiale didattico sostegno</t>
  </si>
  <si>
    <t>Fattura n° 1103E del 16/02/2016 - Pacchetto Diamond</t>
  </si>
  <si>
    <t>Fattura n° 15 del  30/01/2016</t>
  </si>
  <si>
    <t>Fattura n° 4/PA del 24/02/2016 - Intervento Sc. inf. Giovanni XXIII</t>
  </si>
  <si>
    <t>Fattura n° 3/PA del 25/01/2016 - Intervento Sc. Prim. Cairoli</t>
  </si>
  <si>
    <t>Fattura n° 24_15 del 23/12/2015 - Pulizia Sc. Prim. Grancia</t>
  </si>
  <si>
    <t>Fattura n° 2/16 del 21/01/2016 - Pulizia Sc. Inf. Giovanni XXIII</t>
  </si>
  <si>
    <t>Fattura n° 6/16 del 22/02/2016 - Pulizia Sc. Prim. Cairoli</t>
  </si>
  <si>
    <t>Fattura n° 370/PA del 31/12/2015</t>
  </si>
  <si>
    <t>Fattura n° 4232 del 28/12/2015 - Acquisto grembiuli</t>
  </si>
  <si>
    <t>Fattura n° 8z00129523 del 5/02/2016 - S.P. Cairoli</t>
  </si>
  <si>
    <t>Fattura n° 8z00125863 del 5/02/2016 - S.P. Sicilia</t>
  </si>
  <si>
    <t>Fattura n° 8z001275270 del 5/02/2016 - SMS</t>
  </si>
  <si>
    <t>Fattura n° PAE0040660 del 31/12/2015 - Segreteria</t>
  </si>
  <si>
    <t>Conto contrattuale n° 30087778-001 - Spese postali mese di Dicembre 2015</t>
  </si>
  <si>
    <t>Conto contrattuale n° 30087778-001 - Spese postali mese di Novembre 2015</t>
  </si>
  <si>
    <t>Fattura n° 20164G00540 del 23/02/2016 - Corso di Formazione DSGA</t>
  </si>
  <si>
    <t>14/03/2016</t>
  </si>
  <si>
    <t>Fattura n° PAE0004556 del 29/02/2016</t>
  </si>
  <si>
    <t>Fattura n° 45 del 29/2/16</t>
  </si>
  <si>
    <t>Fattura n° PA80/2016 del 23/02/2016 - Spettacolo teatrale</t>
  </si>
  <si>
    <t>Fattura 110/216 del 23/02/2016 - Carta per fotocopie SMS</t>
  </si>
  <si>
    <t>Fattura n° 142/2016 del 4/03/2016</t>
  </si>
  <si>
    <t>Fattura n° 143/2016 del 4/03/2016</t>
  </si>
  <si>
    <t>Fattura n° 38/2016 del 21/01/2016</t>
  </si>
  <si>
    <t>11/05/2016</t>
  </si>
  <si>
    <t>Fattura n° 1/PA del 29/02/2016</t>
  </si>
  <si>
    <t>Fattura n° 1351/2016 del 11/03/2016</t>
  </si>
  <si>
    <t>Conto contrattuale n° 30087778-001 Spese per affrancatura corrispondenza mese di gennaio 2016</t>
  </si>
  <si>
    <t>Conto contrattuale n° 30087778-001 Spese per affrancatura corrispondenza mese di febbraio 2016</t>
  </si>
  <si>
    <t>Compenso netto per realizzazione progetto "educazione all'affettività e sessualità"</t>
  </si>
  <si>
    <t>Fattura n° 5 del 13/04/2016 - Progetto sport Sc. prim. Sicilia</t>
  </si>
  <si>
    <t>Fattura n° 78 del 31/03/2016</t>
  </si>
  <si>
    <t>Fattura n° 105 del 30/04/2016</t>
  </si>
  <si>
    <t>Fattura n° 8z00311098 del 6/04/2016 - Sc. Prim. Via Sicilia</t>
  </si>
  <si>
    <t>Fattura n° 8z00313027 del 6/04/2016 - Sc. Prim. Via Cairoli</t>
  </si>
  <si>
    <t>Fattura n° 8z00308026 del 6/04/2016 - SMS</t>
  </si>
  <si>
    <t>Fattura n° 6/PA del 29/04/2016</t>
  </si>
  <si>
    <t>Fattura n° 375 del 15/4/2016</t>
  </si>
  <si>
    <t>Fattura n° 180 del 30/04/2016 - Materiale didattico Sc. Inf. Giovanni XXIII</t>
  </si>
  <si>
    <t>Fattura n° V3-9585 del 26/04/2016 - Materiale didattico Sc. Inf. Cairoli</t>
  </si>
  <si>
    <t>Fattura n° V3-9586 del 26/04/2016 - Materiale didattico Sc. Inf. Giovanni XXIII</t>
  </si>
  <si>
    <t>Fattura n° PAE0012650 del 30/04/2016 - Linea internet segreteria</t>
  </si>
  <si>
    <t>Fattura n° 2016-4E15247 del 28/04/2016 - Registri e verbali per gli esami di licenza media</t>
  </si>
  <si>
    <t>22/06/2016</t>
  </si>
  <si>
    <t>Fattura n° PA3 del 15/06/2016</t>
  </si>
  <si>
    <t>Ricevuta n° 4 del 18/06/2016 - Progetto sport sc. prim. Via Cairoli - Gen-Giu. 2016</t>
  </si>
  <si>
    <t>Fattura n° 195/02 del 15/06/2016 - Alfabetizzazione alunni stranieri - a.s. 2015/2016</t>
  </si>
  <si>
    <t>23/06/2016</t>
  </si>
  <si>
    <t>Fattura n° 8z00497535 del 7/06/2016 - Sc. Prim. Via Sicilia</t>
  </si>
  <si>
    <t>Fattura n° 8z00502289 del 7/06/2016 - SMS</t>
  </si>
  <si>
    <t>Fattura n° 8z00505645 del 7/06/2016 - Sc. Prim. Via Cairoli</t>
  </si>
  <si>
    <t>Fattura N° 18/pa DEL 9/06/2016 - Registri sc. Infanzia</t>
  </si>
  <si>
    <t>Fattura n° F400100 del 31/05/2016 - Acquisto materiale didattico Sc. Inf. Via Giovanni XXIII</t>
  </si>
  <si>
    <t>Fattura n° 188 del 13/06/2016</t>
  </si>
  <si>
    <t>Fattura n° PA532/2016 del 6/05/2016 - Spettacolo teatrale in lingua inglese</t>
  </si>
  <si>
    <t>Fattura n° 0381/EL del 31/05/2016</t>
  </si>
  <si>
    <t>Fattura n° 143 del 23/05/2016</t>
  </si>
  <si>
    <t>Fattura n° 0089/01/2016 del 27/04/2016 e n° 00102/01/2016 del 4/05/2016</t>
  </si>
  <si>
    <t>Conto contrattuale n° 30087778-001 - Spese affrancatura cossispondenza mese di marzo e aprile 2016</t>
  </si>
  <si>
    <t>Fattura n° 400078 del 30/04/2016 - Acquisto materiale didattico Sc. Inf. Via Cairoli</t>
  </si>
  <si>
    <t>Fattura n° 189 del 30/05/2016 - Materiale didattico Sc. Inf. Giovanni XXIII</t>
  </si>
  <si>
    <t>Fattura n° V3-10525 del 6/05/2016 - Acquisto materiale didattico Sc. Inf. Giovanni XXIII</t>
  </si>
  <si>
    <t>Fattura n° 20164G02023 del 23/05/2016 - Corso di formazione personale segreteria - nuovo codice dei contratti</t>
  </si>
  <si>
    <t>Fattura n° 2341E del 25/05/2016 - Firme digitali ambiente Segreteria digitale</t>
  </si>
  <si>
    <t>Fattura n° 000009/PA del 31/05/2016 - Guasto centrale allarme</t>
  </si>
  <si>
    <t>Fattura n° 16/PA del 20/06/2016 - Pulizia tubi scarico bagno Sc. Prim. Via Sicilia</t>
  </si>
  <si>
    <t>Fatture nn. 349, 350, 351 , 352 e 353 del 13/06/2016 - Contratto di manutenzione e noleggio per fotocopie plessi di IC di Via Cairoli</t>
  </si>
  <si>
    <t>Fattura n° 229 del 14/04/2016 - Toner per fotocopie</t>
  </si>
  <si>
    <t>Fattura n° PAE0019675 del 30/06/2016</t>
  </si>
  <si>
    <t>18/07/2016</t>
  </si>
  <si>
    <t>Fattura n° 03 del 27/06/2016 - Mediazione scolastica</t>
  </si>
  <si>
    <t>Fattura n° 04 del 27/06/2016 - Mediazione scolastica</t>
  </si>
  <si>
    <t>Fattura n° PA1_16 del 27/06/2016 - Psicomotricità S.I. Giovanni XXIII</t>
  </si>
  <si>
    <t>Fattura n° 2_16 del 27/06/2016 - Psicomotricita S.I. Via Cairoli</t>
  </si>
  <si>
    <t>fattura n. 000001-2016-RIST01 del 20/07/2016</t>
  </si>
  <si>
    <t>07/11/2016</t>
  </si>
  <si>
    <t>Spese postali mese di Maggio 2016 fattura n. 8716233465 del 06/09/2016</t>
  </si>
  <si>
    <t>Spese postali mese di Giugno 2016 fattura n. 8716234354 del 06/09/2016</t>
  </si>
  <si>
    <t>Spese postali mese di Luglio 2016 fattura n. 8716235229 del 06/09/2016</t>
  </si>
  <si>
    <t>fattura n. PAE0027634 del 31/08/2016</t>
  </si>
  <si>
    <t>fattura n. 2 del 31/08/2016 - Sostituzione vetro SI Cairoli</t>
  </si>
  <si>
    <t>fattura n. F 400114 del 30/06/2016 - Materiale di consumo SI Cairoli</t>
  </si>
  <si>
    <t>fattura n. F 400115 del 30/06/2016 - Materiale di consumo SI Cairoli</t>
  </si>
  <si>
    <t>fattura n. F 400116 del 30/06/2016 - Materiale di consumo SI Cairoli</t>
  </si>
  <si>
    <t>fattura n. 8Z00679373 del 05/08/2016 - SMS</t>
  </si>
  <si>
    <t>fattura n. 8Z00682117 del 05/08/2016 - SP Sicilia</t>
  </si>
  <si>
    <t>fattura n. 8Z00678658 del 05/08/2016 - SP Cairoli</t>
  </si>
  <si>
    <t>18/11/2016</t>
  </si>
  <si>
    <t>fattura n. 497/2016 del 21/09/2016</t>
  </si>
  <si>
    <t>fattura n. 583 del 29/09/2016</t>
  </si>
  <si>
    <t>fattura n. V3-15174 del 22/09/2016</t>
  </si>
  <si>
    <t>fattura n. 5963 del 30/09/2016</t>
  </si>
  <si>
    <t>fattura n. 265 del 30/09/2016</t>
  </si>
  <si>
    <t>fattura n. 11 del 30/09/2016</t>
  </si>
  <si>
    <t>fattura n. 000014 del 10/10/2016</t>
  </si>
  <si>
    <t>fattura n. 4 del 30/09/2016</t>
  </si>
  <si>
    <t>fattura n. 000279/PA del 30/09/2016</t>
  </si>
  <si>
    <t>fattura n. 3 del 30/09/2016</t>
  </si>
  <si>
    <t>fattura n. 5 del 30/09/2016</t>
  </si>
  <si>
    <t>fattura n. 36/PA del 30/09/2016</t>
  </si>
  <si>
    <t>fattura n. 35/PA del 30/09/2016</t>
  </si>
  <si>
    <t>fattura n. 37/PA del 30/09/2016</t>
  </si>
  <si>
    <t>fattura n. 34/PA del 30/09/2016</t>
  </si>
  <si>
    <t>fattura n. V3-16050 del 30/09/2016</t>
  </si>
  <si>
    <t>fattura n. V3-16049 del 30/09/2016</t>
  </si>
  <si>
    <t>fattura n. 1/E del 23/10/2016</t>
  </si>
  <si>
    <t>fattura n. V3-17844 del 14/10/2016</t>
  </si>
  <si>
    <t>fattura n. 20164E34851 del 17/10/2016</t>
  </si>
  <si>
    <t>fattura n. 20164G03511 del 19/10/2016</t>
  </si>
  <si>
    <t>fattura n. PAE0035024 del 31/10/2016</t>
  </si>
  <si>
    <t>fattura n. 8716299270 del 07/11/2016</t>
  </si>
  <si>
    <t>fattura n. 3/12 del 27/10/2016</t>
  </si>
  <si>
    <t>fattura n. V3-19771 del 28/10/2016</t>
  </si>
  <si>
    <t>fattura n. 6 del 31/10/2016</t>
  </si>
  <si>
    <t>fattura n. 106 del 31/10/2016</t>
  </si>
  <si>
    <t>fattura n. V3-19106 del 26/10/2016</t>
  </si>
  <si>
    <t>fattura n. 8Z00848784 del 06/10/2016 - Scuola Media</t>
  </si>
  <si>
    <t>fattura n. 8Z00850905 del 06/10/2016</t>
  </si>
  <si>
    <t>fattura n. 8Z00846785 del 06/10/2016</t>
  </si>
  <si>
    <t>fattura n. V3-20928 del 09/11/2016</t>
  </si>
  <si>
    <t>fattura n. V3-19772 del 28/10/2016</t>
  </si>
  <si>
    <t>Fattura n° 20164G03040 del 22/09/2016</t>
  </si>
  <si>
    <t>fattura n. 5/PA del 16/11/2016</t>
  </si>
  <si>
    <t>20/12/2016</t>
  </si>
  <si>
    <t>fattura n. 1021/ PA del 24/11/2016</t>
  </si>
  <si>
    <t>fattura n. 632/2016 del 25/11/2016</t>
  </si>
  <si>
    <t>fattura n. 8716339601 del 05/12/2016 - Spese postali mese di ottobre 2016</t>
  </si>
  <si>
    <t>fattura n. FatPAM 310 del 24/11/2016</t>
  </si>
  <si>
    <t>fattura n. 125 del 30/11/2016 - Materiale di pulizia</t>
  </si>
  <si>
    <t>fattura n. 7 del 14/12/2016 - Periodo set/dic. 2016</t>
  </si>
  <si>
    <t>fattura n. 6 del 14/12/2016 - Periodo set/dic. 2016</t>
  </si>
  <si>
    <t>fattura n. 0519/EL del 30/11/2016</t>
  </si>
  <si>
    <t>Fattura n° 2016-A4104-0000072 del 11/10/2016 - Progetto PON</t>
  </si>
  <si>
    <t>fattura n. 498/2016 del 21/09/2016</t>
  </si>
  <si>
    <t>dal 01/01/2016 al 31/12/2016</t>
  </si>
  <si>
    <t>INDICE DI TEMPESTIVITA' DEI PAGAMENTI ANNUALE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</si>
</sst>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i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0" fillId="0" borderId="1" xfId="0" applyNumberForma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0" fillId="0" borderId="1" xfId="0" applyBorder="1" applyProtection="1">
      <protection locked="0"/>
    </xf>
    <xf numFmtId="2" fontId="0" fillId="0" borderId="1" xfId="0" applyNumberFormat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1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Protection="1">
      <protection locked="0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2" xfId="0" applyNumberFormat="1" applyFill="1" applyBorder="1"/>
    <xf numFmtId="0" fontId="4" fillId="0" borderId="1" xfId="0" applyFont="1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4" fillId="0" borderId="1" xfId="0" applyNumberFormat="1" applyFont="1" applyBorder="1" applyProtection="1">
      <protection locked="0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8"/>
  <sheetViews>
    <sheetView tabSelected="1" topLeftCell="A121" workbookViewId="0">
      <selection activeCell="B3" sqref="B3"/>
    </sheetView>
  </sheetViews>
  <sheetFormatPr defaultRowHeight="13.2"/>
  <cols>
    <col min="1" max="1" width="8.33203125" customWidth="1"/>
    <col min="2" max="2" width="64.33203125" customWidth="1"/>
    <col min="3" max="3" width="14.77734375" customWidth="1"/>
    <col min="4" max="4" width="12.33203125" customWidth="1"/>
    <col min="5" max="5" width="9.77734375" style="21" bestFit="1" customWidth="1"/>
    <col min="6" max="6" width="10.88671875" customWidth="1"/>
    <col min="7" max="7" width="13.109375" customWidth="1"/>
  </cols>
  <sheetData>
    <row r="1" spans="1:8">
      <c r="A1" s="13"/>
      <c r="B1" s="13"/>
      <c r="C1" s="13"/>
      <c r="D1" s="13"/>
      <c r="E1" s="9"/>
      <c r="F1" s="13"/>
      <c r="G1" s="13"/>
    </row>
    <row r="2" spans="1:8" ht="36" customHeight="1">
      <c r="A2" s="13"/>
      <c r="B2" s="27" t="s">
        <v>144</v>
      </c>
      <c r="C2" s="28"/>
      <c r="D2" s="29"/>
      <c r="E2" s="9"/>
      <c r="F2" s="13"/>
      <c r="G2" s="13"/>
    </row>
    <row r="3" spans="1:8">
      <c r="A3" s="13"/>
      <c r="B3" s="13"/>
      <c r="C3" s="16"/>
      <c r="D3" s="16"/>
      <c r="E3" s="11"/>
      <c r="F3" s="17"/>
      <c r="G3" s="12"/>
    </row>
    <row r="4" spans="1:8" ht="14.4">
      <c r="A4" s="3" t="s">
        <v>5</v>
      </c>
      <c r="B4" s="4" t="s">
        <v>143</v>
      </c>
      <c r="C4" s="5" t="s">
        <v>0</v>
      </c>
      <c r="D4" s="5" t="s">
        <v>1</v>
      </c>
      <c r="E4" s="19" t="s">
        <v>2</v>
      </c>
      <c r="F4" s="6" t="s">
        <v>3</v>
      </c>
      <c r="G4" s="7" t="s">
        <v>4</v>
      </c>
      <c r="H4" s="1"/>
    </row>
    <row r="5" spans="1:8">
      <c r="A5" s="8">
        <v>1</v>
      </c>
      <c r="B5" s="8" t="s">
        <v>7</v>
      </c>
      <c r="C5" s="8" t="s">
        <v>6</v>
      </c>
      <c r="D5" s="2">
        <v>42453</v>
      </c>
      <c r="E5" s="20">
        <v>493</v>
      </c>
      <c r="F5" s="11">
        <f>C5-D5</f>
        <v>-15</v>
      </c>
      <c r="G5" s="9">
        <f>E5*F5</f>
        <v>-7395</v>
      </c>
    </row>
    <row r="6" spans="1:8">
      <c r="A6" s="8">
        <v>2</v>
      </c>
      <c r="B6" s="8" t="s">
        <v>8</v>
      </c>
      <c r="C6" s="8" t="s">
        <v>6</v>
      </c>
      <c r="D6" s="10">
        <v>42484</v>
      </c>
      <c r="E6" s="9">
        <v>672.34</v>
      </c>
      <c r="F6" s="9">
        <f t="shared" ref="F6:F29" si="0">C6-D6</f>
        <v>-46</v>
      </c>
      <c r="G6" s="9">
        <f t="shared" ref="G6:G29" si="1">E6*F6</f>
        <v>-30927.640000000003</v>
      </c>
    </row>
    <row r="7" spans="1:8">
      <c r="A7" s="8">
        <v>3</v>
      </c>
      <c r="B7" s="8" t="s">
        <v>9</v>
      </c>
      <c r="C7" s="8" t="s">
        <v>6</v>
      </c>
      <c r="D7" s="10">
        <v>42446</v>
      </c>
      <c r="E7" s="9">
        <v>2146.5</v>
      </c>
      <c r="F7" s="9">
        <f t="shared" si="0"/>
        <v>-8</v>
      </c>
      <c r="G7" s="9">
        <f t="shared" si="1"/>
        <v>-17172</v>
      </c>
    </row>
    <row r="8" spans="1:8">
      <c r="A8" s="8">
        <v>4</v>
      </c>
      <c r="B8" s="8" t="s">
        <v>10</v>
      </c>
      <c r="C8" s="8" t="s">
        <v>6</v>
      </c>
      <c r="D8" s="10">
        <v>42429</v>
      </c>
      <c r="E8" s="9">
        <v>190</v>
      </c>
      <c r="F8" s="9">
        <f t="shared" si="0"/>
        <v>9</v>
      </c>
      <c r="G8" s="9">
        <f t="shared" si="1"/>
        <v>1710</v>
      </c>
    </row>
    <row r="9" spans="1:8">
      <c r="A9" s="8">
        <v>6</v>
      </c>
      <c r="B9" s="8" t="s">
        <v>11</v>
      </c>
      <c r="C9" s="8" t="s">
        <v>6</v>
      </c>
      <c r="D9" s="10">
        <v>42454</v>
      </c>
      <c r="E9" s="9">
        <v>98</v>
      </c>
      <c r="F9" s="9">
        <f t="shared" si="0"/>
        <v>-16</v>
      </c>
      <c r="G9" s="9">
        <f t="shared" si="1"/>
        <v>-1568</v>
      </c>
    </row>
    <row r="10" spans="1:8">
      <c r="A10" s="8">
        <v>7</v>
      </c>
      <c r="B10" s="8" t="s">
        <v>12</v>
      </c>
      <c r="C10" s="8" t="s">
        <v>6</v>
      </c>
      <c r="D10" s="10">
        <v>42424</v>
      </c>
      <c r="E10" s="9">
        <v>78</v>
      </c>
      <c r="F10" s="9">
        <f t="shared" si="0"/>
        <v>14</v>
      </c>
      <c r="G10" s="9">
        <f t="shared" si="1"/>
        <v>1092</v>
      </c>
    </row>
    <row r="11" spans="1:8">
      <c r="A11" s="8">
        <v>8</v>
      </c>
      <c r="B11" s="8" t="s">
        <v>13</v>
      </c>
      <c r="C11" s="8" t="s">
        <v>6</v>
      </c>
      <c r="D11" s="10">
        <v>42391</v>
      </c>
      <c r="E11" s="9">
        <v>260</v>
      </c>
      <c r="F11" s="9">
        <f t="shared" si="0"/>
        <v>47</v>
      </c>
      <c r="G11" s="9">
        <f t="shared" si="1"/>
        <v>12220</v>
      </c>
    </row>
    <row r="12" spans="1:8">
      <c r="A12" s="8">
        <v>9</v>
      </c>
      <c r="B12" s="8" t="s">
        <v>14</v>
      </c>
      <c r="C12" s="8" t="s">
        <v>6</v>
      </c>
      <c r="D12" s="10">
        <v>42420</v>
      </c>
      <c r="E12" s="9">
        <v>260</v>
      </c>
      <c r="F12" s="9">
        <f t="shared" si="0"/>
        <v>18</v>
      </c>
      <c r="G12" s="9">
        <f t="shared" si="1"/>
        <v>4680</v>
      </c>
    </row>
    <row r="13" spans="1:8">
      <c r="A13" s="8">
        <v>10</v>
      </c>
      <c r="B13" s="8" t="s">
        <v>15</v>
      </c>
      <c r="C13" s="8" t="s">
        <v>6</v>
      </c>
      <c r="D13" s="10">
        <v>42452</v>
      </c>
      <c r="E13" s="9">
        <v>260</v>
      </c>
      <c r="F13" s="9">
        <f t="shared" si="0"/>
        <v>-14</v>
      </c>
      <c r="G13" s="9">
        <f t="shared" si="1"/>
        <v>-3640</v>
      </c>
    </row>
    <row r="14" spans="1:8">
      <c r="A14" s="8">
        <v>11</v>
      </c>
      <c r="B14" s="8" t="s">
        <v>16</v>
      </c>
      <c r="C14" s="8" t="s">
        <v>6</v>
      </c>
      <c r="D14" s="10">
        <v>42400</v>
      </c>
      <c r="E14" s="9">
        <v>2565</v>
      </c>
      <c r="F14" s="9">
        <f t="shared" si="0"/>
        <v>38</v>
      </c>
      <c r="G14" s="9">
        <f t="shared" si="1"/>
        <v>97470</v>
      </c>
    </row>
    <row r="15" spans="1:8">
      <c r="A15" s="8">
        <v>12</v>
      </c>
      <c r="B15" s="8" t="s">
        <v>17</v>
      </c>
      <c r="C15" s="8" t="s">
        <v>6</v>
      </c>
      <c r="D15" s="10">
        <v>42429</v>
      </c>
      <c r="E15" s="9">
        <v>326.39999999999998</v>
      </c>
      <c r="F15" s="9">
        <f t="shared" si="0"/>
        <v>9</v>
      </c>
      <c r="G15" s="9">
        <f t="shared" si="1"/>
        <v>2937.6</v>
      </c>
    </row>
    <row r="16" spans="1:8">
      <c r="A16" s="8">
        <v>13</v>
      </c>
      <c r="B16" s="8" t="s">
        <v>18</v>
      </c>
      <c r="C16" s="8" t="s">
        <v>6</v>
      </c>
      <c r="D16" s="10">
        <v>42490</v>
      </c>
      <c r="E16" s="9">
        <v>143.5</v>
      </c>
      <c r="F16" s="9">
        <f t="shared" si="0"/>
        <v>-52</v>
      </c>
      <c r="G16" s="9">
        <f t="shared" si="1"/>
        <v>-7462</v>
      </c>
    </row>
    <row r="17" spans="1:7">
      <c r="A17" s="8">
        <v>14</v>
      </c>
      <c r="B17" s="8" t="s">
        <v>19</v>
      </c>
      <c r="C17" s="8" t="s">
        <v>6</v>
      </c>
      <c r="D17" s="10">
        <v>42490</v>
      </c>
      <c r="E17" s="9">
        <v>143.5</v>
      </c>
      <c r="F17" s="9">
        <f t="shared" si="0"/>
        <v>-52</v>
      </c>
      <c r="G17" s="9">
        <f t="shared" si="1"/>
        <v>-7462</v>
      </c>
    </row>
    <row r="18" spans="1:7">
      <c r="A18" s="8">
        <v>15</v>
      </c>
      <c r="B18" s="8" t="s">
        <v>20</v>
      </c>
      <c r="C18" s="8" t="s">
        <v>6</v>
      </c>
      <c r="D18" s="10">
        <v>42490</v>
      </c>
      <c r="E18" s="9">
        <v>99.78</v>
      </c>
      <c r="F18" s="9">
        <f t="shared" si="0"/>
        <v>-52</v>
      </c>
      <c r="G18" s="9">
        <f t="shared" si="1"/>
        <v>-5188.5600000000004</v>
      </c>
    </row>
    <row r="19" spans="1:7">
      <c r="A19" s="8">
        <v>16</v>
      </c>
      <c r="B19" s="8" t="s">
        <v>21</v>
      </c>
      <c r="C19" s="8" t="s">
        <v>6</v>
      </c>
      <c r="D19" s="10">
        <v>42460</v>
      </c>
      <c r="E19" s="9">
        <v>63</v>
      </c>
      <c r="F19" s="9">
        <f t="shared" si="0"/>
        <v>-22</v>
      </c>
      <c r="G19" s="9">
        <f t="shared" si="1"/>
        <v>-1386</v>
      </c>
    </row>
    <row r="20" spans="1:7">
      <c r="A20" s="8">
        <v>17</v>
      </c>
      <c r="B20" s="8" t="s">
        <v>22</v>
      </c>
      <c r="C20" s="8" t="s">
        <v>6</v>
      </c>
      <c r="D20" s="10">
        <v>42449</v>
      </c>
      <c r="E20" s="9">
        <v>197.47</v>
      </c>
      <c r="F20" s="9">
        <f t="shared" si="0"/>
        <v>-11</v>
      </c>
      <c r="G20" s="9">
        <f t="shared" si="1"/>
        <v>-2172.17</v>
      </c>
    </row>
    <row r="21" spans="1:7">
      <c r="A21" s="8">
        <v>18</v>
      </c>
      <c r="B21" s="8" t="s">
        <v>23</v>
      </c>
      <c r="C21" s="8" t="s">
        <v>6</v>
      </c>
      <c r="D21" s="10">
        <v>42431</v>
      </c>
      <c r="E21" s="9">
        <v>71.650000000000006</v>
      </c>
      <c r="F21" s="9">
        <f t="shared" si="0"/>
        <v>7</v>
      </c>
      <c r="G21" s="9">
        <f t="shared" si="1"/>
        <v>501.55000000000007</v>
      </c>
    </row>
    <row r="22" spans="1:7">
      <c r="A22" s="8">
        <v>19</v>
      </c>
      <c r="B22" s="8" t="s">
        <v>24</v>
      </c>
      <c r="C22" s="8" t="s">
        <v>6</v>
      </c>
      <c r="D22" s="10">
        <v>42483</v>
      </c>
      <c r="E22" s="9">
        <v>110</v>
      </c>
      <c r="F22" s="9">
        <f t="shared" si="0"/>
        <v>-45</v>
      </c>
      <c r="G22" s="9">
        <f t="shared" si="1"/>
        <v>-4950</v>
      </c>
    </row>
    <row r="23" spans="1:7">
      <c r="A23" s="8">
        <v>28</v>
      </c>
      <c r="B23" s="8" t="s">
        <v>26</v>
      </c>
      <c r="C23" s="8" t="s">
        <v>25</v>
      </c>
      <c r="D23" s="10">
        <v>42521</v>
      </c>
      <c r="E23" s="9">
        <v>63</v>
      </c>
      <c r="F23" s="9">
        <f t="shared" si="0"/>
        <v>-78</v>
      </c>
      <c r="G23" s="9">
        <f t="shared" si="1"/>
        <v>-4914</v>
      </c>
    </row>
    <row r="24" spans="1:7">
      <c r="A24" s="8">
        <v>29</v>
      </c>
      <c r="B24" s="8" t="s">
        <v>27</v>
      </c>
      <c r="C24" s="8" t="s">
        <v>25</v>
      </c>
      <c r="D24" s="10">
        <v>42458</v>
      </c>
      <c r="E24" s="9">
        <v>220</v>
      </c>
      <c r="F24" s="9">
        <f t="shared" si="0"/>
        <v>-15</v>
      </c>
      <c r="G24" s="9">
        <f t="shared" si="1"/>
        <v>-3300</v>
      </c>
    </row>
    <row r="25" spans="1:7">
      <c r="A25" s="8">
        <v>30</v>
      </c>
      <c r="B25" s="8" t="s">
        <v>28</v>
      </c>
      <c r="C25" s="8" t="s">
        <v>25</v>
      </c>
      <c r="D25" s="10">
        <v>42452</v>
      </c>
      <c r="E25" s="9">
        <v>1290</v>
      </c>
      <c r="F25" s="9">
        <f t="shared" si="0"/>
        <v>-9</v>
      </c>
      <c r="G25" s="9">
        <f t="shared" si="1"/>
        <v>-11610</v>
      </c>
    </row>
    <row r="26" spans="1:7">
      <c r="A26" s="8">
        <v>31</v>
      </c>
      <c r="B26" s="8" t="s">
        <v>29</v>
      </c>
      <c r="C26" s="8" t="s">
        <v>25</v>
      </c>
      <c r="D26" s="10">
        <v>42452</v>
      </c>
      <c r="E26" s="9">
        <v>240</v>
      </c>
      <c r="F26" s="9">
        <f t="shared" si="0"/>
        <v>-9</v>
      </c>
      <c r="G26" s="9">
        <f t="shared" si="1"/>
        <v>-2160</v>
      </c>
    </row>
    <row r="27" spans="1:7">
      <c r="A27" s="8">
        <v>32</v>
      </c>
      <c r="B27" s="8" t="s">
        <v>30</v>
      </c>
      <c r="C27" s="8" t="s">
        <v>25</v>
      </c>
      <c r="D27" s="10">
        <v>42464</v>
      </c>
      <c r="E27" s="9">
        <v>120</v>
      </c>
      <c r="F27" s="9">
        <f t="shared" si="0"/>
        <v>-21</v>
      </c>
      <c r="G27" s="9">
        <f t="shared" si="1"/>
        <v>-2520</v>
      </c>
    </row>
    <row r="28" spans="1:7">
      <c r="A28" s="8">
        <v>33</v>
      </c>
      <c r="B28" s="8" t="s">
        <v>31</v>
      </c>
      <c r="C28" s="8" t="s">
        <v>25</v>
      </c>
      <c r="D28" s="10">
        <v>42464</v>
      </c>
      <c r="E28" s="9">
        <v>120</v>
      </c>
      <c r="F28" s="9">
        <f t="shared" si="0"/>
        <v>-21</v>
      </c>
      <c r="G28" s="9">
        <f t="shared" si="1"/>
        <v>-2520</v>
      </c>
    </row>
    <row r="29" spans="1:7">
      <c r="A29" s="8">
        <v>34</v>
      </c>
      <c r="B29" s="8" t="s">
        <v>32</v>
      </c>
      <c r="C29" s="8" t="s">
        <v>25</v>
      </c>
      <c r="D29" s="10">
        <v>42421</v>
      </c>
      <c r="E29" s="9">
        <v>919.5</v>
      </c>
      <c r="F29" s="9">
        <f t="shared" si="0"/>
        <v>22</v>
      </c>
      <c r="G29" s="9">
        <f t="shared" si="1"/>
        <v>20229</v>
      </c>
    </row>
    <row r="30" spans="1:7">
      <c r="A30" s="8">
        <v>38</v>
      </c>
      <c r="B30" s="8" t="s">
        <v>34</v>
      </c>
      <c r="C30" s="8" t="s">
        <v>33</v>
      </c>
      <c r="D30" s="14">
        <v>42460</v>
      </c>
      <c r="E30" s="18">
        <v>155</v>
      </c>
      <c r="F30" s="13">
        <f t="shared" ref="F30:F70" si="2">C30-D30</f>
        <v>41</v>
      </c>
      <c r="G30" s="13">
        <f t="shared" ref="G30:G70" si="3">E30*F30</f>
        <v>6355</v>
      </c>
    </row>
    <row r="31" spans="1:7">
      <c r="A31" s="8">
        <v>39</v>
      </c>
      <c r="B31" s="8" t="s">
        <v>35</v>
      </c>
      <c r="C31" s="8" t="s">
        <v>33</v>
      </c>
      <c r="D31" s="14">
        <v>42490</v>
      </c>
      <c r="E31" s="18">
        <v>2288.7800000000002</v>
      </c>
      <c r="F31" s="13">
        <f t="shared" si="2"/>
        <v>11</v>
      </c>
      <c r="G31" s="13">
        <f t="shared" si="3"/>
        <v>25176.58</v>
      </c>
    </row>
    <row r="32" spans="1:7">
      <c r="A32" s="8">
        <v>41</v>
      </c>
      <c r="B32" s="8" t="s">
        <v>36</v>
      </c>
      <c r="C32" s="8" t="s">
        <v>33</v>
      </c>
      <c r="D32" s="14">
        <v>42497</v>
      </c>
      <c r="E32" s="18">
        <v>100.51</v>
      </c>
      <c r="F32" s="13">
        <f t="shared" si="2"/>
        <v>4</v>
      </c>
      <c r="G32" s="13">
        <f t="shared" si="3"/>
        <v>402.04</v>
      </c>
    </row>
    <row r="33" spans="1:10">
      <c r="A33" s="8">
        <v>42</v>
      </c>
      <c r="B33" s="8" t="s">
        <v>37</v>
      </c>
      <c r="C33" s="8" t="s">
        <v>33</v>
      </c>
      <c r="D33" s="14">
        <v>42497</v>
      </c>
      <c r="E33" s="18">
        <v>65.91</v>
      </c>
      <c r="F33" s="13">
        <f t="shared" si="2"/>
        <v>4</v>
      </c>
      <c r="G33" s="13">
        <f t="shared" si="3"/>
        <v>263.64</v>
      </c>
    </row>
    <row r="34" spans="1:10">
      <c r="A34" s="8">
        <v>43</v>
      </c>
      <c r="B34" s="8" t="s">
        <v>38</v>
      </c>
      <c r="C34" s="8" t="s">
        <v>33</v>
      </c>
      <c r="D34" s="14">
        <v>42501</v>
      </c>
      <c r="E34" s="18">
        <v>1836</v>
      </c>
      <c r="F34" s="13">
        <f t="shared" si="2"/>
        <v>0</v>
      </c>
      <c r="G34" s="13">
        <f t="shared" si="3"/>
        <v>0</v>
      </c>
    </row>
    <row r="35" spans="1:10">
      <c r="A35" s="8">
        <v>45</v>
      </c>
      <c r="B35" s="8" t="s">
        <v>39</v>
      </c>
      <c r="C35" s="8" t="s">
        <v>33</v>
      </c>
      <c r="D35" s="14">
        <v>42503</v>
      </c>
      <c r="E35" s="18">
        <v>2600</v>
      </c>
      <c r="F35" s="13">
        <f t="shared" si="2"/>
        <v>-2</v>
      </c>
      <c r="G35" s="13">
        <f t="shared" si="3"/>
        <v>-5200</v>
      </c>
    </row>
    <row r="36" spans="1:10">
      <c r="A36" s="8">
        <v>46</v>
      </c>
      <c r="B36" s="8" t="s">
        <v>40</v>
      </c>
      <c r="C36" s="8" t="s">
        <v>33</v>
      </c>
      <c r="D36" s="14">
        <v>42490</v>
      </c>
      <c r="E36" s="18">
        <v>810</v>
      </c>
      <c r="F36" s="13">
        <f t="shared" si="2"/>
        <v>11</v>
      </c>
      <c r="G36" s="13">
        <f t="shared" si="3"/>
        <v>8910</v>
      </c>
    </row>
    <row r="37" spans="1:10">
      <c r="A37" s="8">
        <v>47</v>
      </c>
      <c r="B37" s="8" t="s">
        <v>41</v>
      </c>
      <c r="C37" s="8" t="s">
        <v>33</v>
      </c>
      <c r="D37" s="14">
        <v>42520</v>
      </c>
      <c r="E37" s="18">
        <v>1100</v>
      </c>
      <c r="F37" s="13">
        <f t="shared" si="2"/>
        <v>-19</v>
      </c>
      <c r="G37" s="13">
        <f t="shared" si="3"/>
        <v>-20900</v>
      </c>
    </row>
    <row r="38" spans="1:10">
      <c r="A38" s="8">
        <v>48</v>
      </c>
      <c r="B38" s="8" t="s">
        <v>42</v>
      </c>
      <c r="C38" s="8" t="s">
        <v>33</v>
      </c>
      <c r="D38" s="14">
        <v>42551</v>
      </c>
      <c r="E38" s="18">
        <v>143.5</v>
      </c>
      <c r="F38" s="13">
        <f t="shared" si="2"/>
        <v>-50</v>
      </c>
      <c r="G38" s="13">
        <f t="shared" si="3"/>
        <v>-7175</v>
      </c>
    </row>
    <row r="39" spans="1:10">
      <c r="A39" s="8">
        <v>49</v>
      </c>
      <c r="B39" s="8" t="s">
        <v>43</v>
      </c>
      <c r="C39" s="8" t="s">
        <v>33</v>
      </c>
      <c r="D39" s="14">
        <v>42551</v>
      </c>
      <c r="E39" s="18">
        <v>143.5</v>
      </c>
      <c r="F39" s="13">
        <f t="shared" si="2"/>
        <v>-50</v>
      </c>
      <c r="G39" s="13">
        <f t="shared" si="3"/>
        <v>-7175</v>
      </c>
    </row>
    <row r="40" spans="1:10">
      <c r="A40" s="8">
        <v>50</v>
      </c>
      <c r="B40" s="8" t="s">
        <v>44</v>
      </c>
      <c r="C40" s="8" t="s">
        <v>33</v>
      </c>
      <c r="D40" s="14">
        <v>42551</v>
      </c>
      <c r="E40" s="18">
        <v>99.78</v>
      </c>
      <c r="F40" s="13">
        <f t="shared" si="2"/>
        <v>-50</v>
      </c>
      <c r="G40" s="13">
        <f t="shared" si="3"/>
        <v>-4989</v>
      </c>
    </row>
    <row r="41" spans="1:10">
      <c r="A41" s="8">
        <v>51</v>
      </c>
      <c r="B41" s="8" t="s">
        <v>45</v>
      </c>
      <c r="C41" s="8" t="s">
        <v>33</v>
      </c>
      <c r="D41" s="14">
        <v>42518</v>
      </c>
      <c r="E41" s="18">
        <v>60</v>
      </c>
      <c r="F41" s="13">
        <f t="shared" si="2"/>
        <v>-17</v>
      </c>
      <c r="G41" s="13">
        <f t="shared" si="3"/>
        <v>-1020</v>
      </c>
    </row>
    <row r="42" spans="1:10">
      <c r="A42" s="8">
        <v>52</v>
      </c>
      <c r="B42" s="8" t="s">
        <v>46</v>
      </c>
      <c r="C42" s="8" t="s">
        <v>33</v>
      </c>
      <c r="D42" s="14">
        <v>42505</v>
      </c>
      <c r="E42" s="18">
        <v>772.73</v>
      </c>
      <c r="F42" s="13">
        <f t="shared" si="2"/>
        <v>-4</v>
      </c>
      <c r="G42" s="13">
        <f t="shared" si="3"/>
        <v>-3090.92</v>
      </c>
    </row>
    <row r="43" spans="1:10">
      <c r="A43" s="8">
        <v>53</v>
      </c>
      <c r="B43" s="8" t="s">
        <v>47</v>
      </c>
      <c r="C43" s="8" t="s">
        <v>33</v>
      </c>
      <c r="D43" s="14">
        <v>42520</v>
      </c>
      <c r="E43" s="18">
        <v>144.83000000000001</v>
      </c>
      <c r="F43" s="13">
        <f t="shared" si="2"/>
        <v>-19</v>
      </c>
      <c r="G43" s="13">
        <f t="shared" si="3"/>
        <v>-2751.7700000000004</v>
      </c>
    </row>
    <row r="44" spans="1:10">
      <c r="A44" s="8">
        <v>54</v>
      </c>
      <c r="B44" s="8" t="s">
        <v>48</v>
      </c>
      <c r="C44" s="8" t="s">
        <v>33</v>
      </c>
      <c r="D44" s="14">
        <v>42525</v>
      </c>
      <c r="E44" s="18">
        <v>987.85</v>
      </c>
      <c r="F44" s="13">
        <f t="shared" si="2"/>
        <v>-24</v>
      </c>
      <c r="G44" s="13">
        <f t="shared" si="3"/>
        <v>-23708.400000000001</v>
      </c>
    </row>
    <row r="45" spans="1:10">
      <c r="A45" s="8">
        <v>55</v>
      </c>
      <c r="B45" s="8" t="s">
        <v>49</v>
      </c>
      <c r="C45" s="8" t="s">
        <v>33</v>
      </c>
      <c r="D45" s="14">
        <v>42525</v>
      </c>
      <c r="E45" s="18">
        <v>1346.6</v>
      </c>
      <c r="F45" s="13">
        <f t="shared" si="2"/>
        <v>-24</v>
      </c>
      <c r="G45" s="13">
        <f t="shared" si="3"/>
        <v>-32318.399999999998</v>
      </c>
    </row>
    <row r="46" spans="1:10">
      <c r="A46" s="8">
        <v>56</v>
      </c>
      <c r="B46" s="8" t="s">
        <v>50</v>
      </c>
      <c r="C46" s="8" t="s">
        <v>33</v>
      </c>
      <c r="D46" s="14">
        <v>42582</v>
      </c>
      <c r="E46" s="18">
        <v>63</v>
      </c>
      <c r="F46" s="13">
        <f t="shared" si="2"/>
        <v>-81</v>
      </c>
      <c r="G46" s="13">
        <f t="shared" si="3"/>
        <v>-5103</v>
      </c>
    </row>
    <row r="47" spans="1:10">
      <c r="A47" s="8">
        <v>57</v>
      </c>
      <c r="B47" s="8" t="s">
        <v>51</v>
      </c>
      <c r="C47" s="8" t="s">
        <v>33</v>
      </c>
      <c r="D47" s="14">
        <v>42548</v>
      </c>
      <c r="E47" s="18">
        <v>213.5</v>
      </c>
      <c r="F47" s="13">
        <f t="shared" si="2"/>
        <v>-47</v>
      </c>
      <c r="G47" s="13">
        <f t="shared" si="3"/>
        <v>-10034.5</v>
      </c>
    </row>
    <row r="48" spans="1:10">
      <c r="A48" s="8">
        <v>78</v>
      </c>
      <c r="B48" s="8" t="s">
        <v>53</v>
      </c>
      <c r="C48" s="8" t="s">
        <v>52</v>
      </c>
      <c r="D48" s="14">
        <v>42565</v>
      </c>
      <c r="E48" s="18">
        <v>3960</v>
      </c>
      <c r="F48" s="13">
        <f t="shared" si="2"/>
        <v>-22</v>
      </c>
      <c r="G48" s="13">
        <f t="shared" si="3"/>
        <v>-87120</v>
      </c>
      <c r="H48" s="15"/>
      <c r="J48" s="15"/>
    </row>
    <row r="49" spans="1:7">
      <c r="A49" s="8">
        <v>81</v>
      </c>
      <c r="B49" s="8" t="s">
        <v>54</v>
      </c>
      <c r="C49" s="8" t="s">
        <v>52</v>
      </c>
      <c r="D49" s="14">
        <v>42572</v>
      </c>
      <c r="E49" s="18">
        <v>2925</v>
      </c>
      <c r="F49" s="13">
        <f t="shared" si="2"/>
        <v>-29</v>
      </c>
      <c r="G49" s="13">
        <f t="shared" si="3"/>
        <v>-84825</v>
      </c>
    </row>
    <row r="50" spans="1:7">
      <c r="A50" s="8">
        <v>82</v>
      </c>
      <c r="B50" s="8" t="s">
        <v>55</v>
      </c>
      <c r="C50" s="8" t="s">
        <v>56</v>
      </c>
      <c r="D50" s="14">
        <v>42566</v>
      </c>
      <c r="E50" s="18">
        <v>5197.5</v>
      </c>
      <c r="F50" s="13">
        <f t="shared" si="2"/>
        <v>-22</v>
      </c>
      <c r="G50" s="13">
        <f t="shared" si="3"/>
        <v>-114345</v>
      </c>
    </row>
    <row r="51" spans="1:7">
      <c r="A51" s="8">
        <v>83</v>
      </c>
      <c r="B51" s="8" t="s">
        <v>57</v>
      </c>
      <c r="C51" s="8" t="s">
        <v>56</v>
      </c>
      <c r="D51" s="14">
        <v>42612</v>
      </c>
      <c r="E51" s="18">
        <v>143.52000000000001</v>
      </c>
      <c r="F51" s="13">
        <f t="shared" si="2"/>
        <v>-68</v>
      </c>
      <c r="G51" s="13">
        <f t="shared" si="3"/>
        <v>-9759.36</v>
      </c>
    </row>
    <row r="52" spans="1:7">
      <c r="A52" s="8">
        <v>84</v>
      </c>
      <c r="B52" s="8" t="s">
        <v>58</v>
      </c>
      <c r="C52" s="8" t="s">
        <v>56</v>
      </c>
      <c r="D52" s="14">
        <v>42612</v>
      </c>
      <c r="E52" s="18">
        <v>99.78</v>
      </c>
      <c r="F52" s="13">
        <f t="shared" si="2"/>
        <v>-68</v>
      </c>
      <c r="G52" s="13">
        <f t="shared" si="3"/>
        <v>-6785.04</v>
      </c>
    </row>
    <row r="53" spans="1:7">
      <c r="A53" s="8">
        <v>85</v>
      </c>
      <c r="B53" s="8" t="s">
        <v>59</v>
      </c>
      <c r="C53" s="8" t="s">
        <v>56</v>
      </c>
      <c r="D53" s="14">
        <v>42612</v>
      </c>
      <c r="E53" s="18">
        <v>143.53</v>
      </c>
      <c r="F53" s="13">
        <f t="shared" si="2"/>
        <v>-68</v>
      </c>
      <c r="G53" s="13">
        <f t="shared" si="3"/>
        <v>-9760.0400000000009</v>
      </c>
    </row>
    <row r="54" spans="1:7">
      <c r="A54" s="8">
        <v>86</v>
      </c>
      <c r="B54" s="8" t="s">
        <v>60</v>
      </c>
      <c r="C54" s="8" t="s">
        <v>56</v>
      </c>
      <c r="D54" s="14">
        <v>42560</v>
      </c>
      <c r="E54" s="18">
        <v>47.95</v>
      </c>
      <c r="F54" s="13">
        <f t="shared" si="2"/>
        <v>-16</v>
      </c>
      <c r="G54" s="13">
        <f t="shared" si="3"/>
        <v>-767.2</v>
      </c>
    </row>
    <row r="55" spans="1:7">
      <c r="A55" s="8">
        <v>87</v>
      </c>
      <c r="B55" s="8" t="s">
        <v>61</v>
      </c>
      <c r="C55" s="8" t="s">
        <v>56</v>
      </c>
      <c r="D55" s="14">
        <v>42582</v>
      </c>
      <c r="E55" s="18">
        <v>585.82000000000005</v>
      </c>
      <c r="F55" s="13">
        <f t="shared" si="2"/>
        <v>-38</v>
      </c>
      <c r="G55" s="13">
        <f t="shared" si="3"/>
        <v>-22261.160000000003</v>
      </c>
    </row>
    <row r="56" spans="1:7">
      <c r="A56" s="8">
        <v>88</v>
      </c>
      <c r="B56" s="8" t="s">
        <v>62</v>
      </c>
      <c r="C56" s="8" t="s">
        <v>56</v>
      </c>
      <c r="D56" s="14">
        <v>42563</v>
      </c>
      <c r="E56" s="18">
        <v>300</v>
      </c>
      <c r="F56" s="13">
        <f t="shared" si="2"/>
        <v>-19</v>
      </c>
      <c r="G56" s="13">
        <f t="shared" si="3"/>
        <v>-5700</v>
      </c>
    </row>
    <row r="57" spans="1:7">
      <c r="A57" s="8">
        <v>89</v>
      </c>
      <c r="B57" s="8" t="s">
        <v>63</v>
      </c>
      <c r="C57" s="8" t="s">
        <v>56</v>
      </c>
      <c r="D57" s="14">
        <v>42523</v>
      </c>
      <c r="E57" s="18">
        <v>1402</v>
      </c>
      <c r="F57" s="13">
        <f t="shared" si="2"/>
        <v>21</v>
      </c>
      <c r="G57" s="13">
        <f t="shared" si="3"/>
        <v>29442</v>
      </c>
    </row>
    <row r="58" spans="1:7">
      <c r="A58" s="8">
        <v>90</v>
      </c>
      <c r="B58" s="8" t="s">
        <v>64</v>
      </c>
      <c r="C58" s="8" t="s">
        <v>56</v>
      </c>
      <c r="D58" s="14">
        <v>42551</v>
      </c>
      <c r="E58" s="18">
        <v>1320</v>
      </c>
      <c r="F58" s="13">
        <f t="shared" si="2"/>
        <v>-7</v>
      </c>
      <c r="G58" s="13">
        <f t="shared" si="3"/>
        <v>-9240</v>
      </c>
    </row>
    <row r="59" spans="1:7">
      <c r="A59" s="8">
        <v>91</v>
      </c>
      <c r="B59" s="8" t="s">
        <v>65</v>
      </c>
      <c r="C59" s="8" t="s">
        <v>56</v>
      </c>
      <c r="D59" s="14">
        <v>42544</v>
      </c>
      <c r="E59" s="18">
        <v>2730</v>
      </c>
      <c r="F59" s="13">
        <f t="shared" si="2"/>
        <v>0</v>
      </c>
      <c r="G59" s="13">
        <f t="shared" si="3"/>
        <v>0</v>
      </c>
    </row>
    <row r="60" spans="1:7">
      <c r="A60" s="8">
        <v>92</v>
      </c>
      <c r="B60" s="8" t="s">
        <v>66</v>
      </c>
      <c r="C60" s="8" t="s">
        <v>56</v>
      </c>
      <c r="D60" s="14">
        <v>42525</v>
      </c>
      <c r="E60" s="18">
        <v>16277</v>
      </c>
      <c r="F60" s="13">
        <f t="shared" si="2"/>
        <v>19</v>
      </c>
      <c r="G60" s="13">
        <f t="shared" si="3"/>
        <v>309263</v>
      </c>
    </row>
    <row r="61" spans="1:7">
      <c r="A61" s="8">
        <v>93</v>
      </c>
      <c r="B61" s="8" t="s">
        <v>67</v>
      </c>
      <c r="C61" s="8" t="s">
        <v>56</v>
      </c>
      <c r="D61" s="14">
        <v>42559</v>
      </c>
      <c r="E61" s="18">
        <v>89.38</v>
      </c>
      <c r="F61" s="13">
        <f t="shared" si="2"/>
        <v>-15</v>
      </c>
      <c r="G61" s="13">
        <f t="shared" si="3"/>
        <v>-1340.6999999999998</v>
      </c>
    </row>
    <row r="62" spans="1:7">
      <c r="A62" s="8">
        <v>94</v>
      </c>
      <c r="B62" s="8" t="s">
        <v>68</v>
      </c>
      <c r="C62" s="8" t="s">
        <v>56</v>
      </c>
      <c r="D62" s="14">
        <v>42551</v>
      </c>
      <c r="E62" s="18">
        <v>272.97000000000003</v>
      </c>
      <c r="F62" s="13">
        <f t="shared" si="2"/>
        <v>-7</v>
      </c>
      <c r="G62" s="13">
        <f t="shared" si="3"/>
        <v>-1910.7900000000002</v>
      </c>
    </row>
    <row r="63" spans="1:7">
      <c r="A63" s="8">
        <v>95</v>
      </c>
      <c r="B63" s="8" t="s">
        <v>69</v>
      </c>
      <c r="C63" s="8" t="s">
        <v>56</v>
      </c>
      <c r="D63" s="14">
        <v>42582</v>
      </c>
      <c r="E63" s="18">
        <v>773.89</v>
      </c>
      <c r="F63" s="13">
        <f t="shared" si="2"/>
        <v>-38</v>
      </c>
      <c r="G63" s="13">
        <f t="shared" si="3"/>
        <v>-29407.82</v>
      </c>
    </row>
    <row r="64" spans="1:7">
      <c r="A64" s="8">
        <v>96</v>
      </c>
      <c r="B64" s="8" t="s">
        <v>70</v>
      </c>
      <c r="C64" s="8" t="s">
        <v>56</v>
      </c>
      <c r="D64" s="14">
        <v>42535</v>
      </c>
      <c r="E64" s="18">
        <v>33.36</v>
      </c>
      <c r="F64" s="13">
        <f t="shared" si="2"/>
        <v>9</v>
      </c>
      <c r="G64" s="13">
        <f t="shared" si="3"/>
        <v>300.24</v>
      </c>
    </row>
    <row r="65" spans="1:7">
      <c r="A65" s="8">
        <v>97</v>
      </c>
      <c r="B65" s="8" t="s">
        <v>71</v>
      </c>
      <c r="C65" s="8" t="s">
        <v>56</v>
      </c>
      <c r="D65" s="14">
        <v>42573</v>
      </c>
      <c r="E65" s="18">
        <v>175</v>
      </c>
      <c r="F65" s="13">
        <f t="shared" si="2"/>
        <v>-29</v>
      </c>
      <c r="G65" s="13">
        <f t="shared" si="3"/>
        <v>-5075</v>
      </c>
    </row>
    <row r="66" spans="1:7">
      <c r="A66" s="8">
        <v>98</v>
      </c>
      <c r="B66" s="8" t="s">
        <v>72</v>
      </c>
      <c r="C66" s="8" t="s">
        <v>56</v>
      </c>
      <c r="D66" s="14">
        <v>42545</v>
      </c>
      <c r="E66" s="18">
        <v>160</v>
      </c>
      <c r="F66" s="13">
        <f t="shared" si="2"/>
        <v>-1</v>
      </c>
      <c r="G66" s="13">
        <f t="shared" si="3"/>
        <v>-160</v>
      </c>
    </row>
    <row r="67" spans="1:7">
      <c r="A67" s="8">
        <v>99</v>
      </c>
      <c r="B67" s="8" t="s">
        <v>73</v>
      </c>
      <c r="C67" s="8" t="s">
        <v>56</v>
      </c>
      <c r="D67" s="14">
        <v>42551</v>
      </c>
      <c r="E67" s="18">
        <v>90</v>
      </c>
      <c r="F67" s="13">
        <f t="shared" si="2"/>
        <v>-7</v>
      </c>
      <c r="G67" s="13">
        <f t="shared" si="3"/>
        <v>-630</v>
      </c>
    </row>
    <row r="68" spans="1:7">
      <c r="A68" s="8">
        <v>100</v>
      </c>
      <c r="B68" s="8" t="s">
        <v>74</v>
      </c>
      <c r="C68" s="8" t="s">
        <v>56</v>
      </c>
      <c r="D68" s="14">
        <v>42551</v>
      </c>
      <c r="E68" s="18">
        <v>400</v>
      </c>
      <c r="F68" s="13">
        <f t="shared" si="2"/>
        <v>-7</v>
      </c>
      <c r="G68" s="13">
        <f t="shared" si="3"/>
        <v>-2800</v>
      </c>
    </row>
    <row r="69" spans="1:7">
      <c r="A69" s="8">
        <v>101</v>
      </c>
      <c r="B69" s="8" t="s">
        <v>75</v>
      </c>
      <c r="C69" s="8" t="s">
        <v>56</v>
      </c>
      <c r="D69" s="14">
        <v>42594</v>
      </c>
      <c r="E69" s="18">
        <v>5810.34</v>
      </c>
      <c r="F69" s="13">
        <f t="shared" si="2"/>
        <v>-50</v>
      </c>
      <c r="G69" s="13">
        <f t="shared" si="3"/>
        <v>-290517</v>
      </c>
    </row>
    <row r="70" spans="1:7">
      <c r="A70" s="8">
        <v>102</v>
      </c>
      <c r="B70" s="8" t="s">
        <v>76</v>
      </c>
      <c r="C70" s="8" t="s">
        <v>56</v>
      </c>
      <c r="D70" s="14">
        <v>42534</v>
      </c>
      <c r="E70" s="18">
        <v>105.6</v>
      </c>
      <c r="F70" s="13">
        <f t="shared" si="2"/>
        <v>10</v>
      </c>
      <c r="G70" s="13">
        <f t="shared" si="3"/>
        <v>1056</v>
      </c>
    </row>
    <row r="71" spans="1:7">
      <c r="A71" s="8">
        <v>120</v>
      </c>
      <c r="B71" s="8" t="s">
        <v>77</v>
      </c>
      <c r="C71" s="8" t="s">
        <v>78</v>
      </c>
      <c r="D71" s="14">
        <v>42643</v>
      </c>
      <c r="E71" s="18">
        <v>63</v>
      </c>
      <c r="F71" s="13">
        <f>C71-D71</f>
        <v>-74</v>
      </c>
      <c r="G71" s="13">
        <f>E71*F71</f>
        <v>-4662</v>
      </c>
    </row>
    <row r="72" spans="1:7">
      <c r="A72" s="8">
        <v>121</v>
      </c>
      <c r="B72" s="8" t="s">
        <v>79</v>
      </c>
      <c r="C72" s="8" t="s">
        <v>78</v>
      </c>
      <c r="D72" s="14">
        <v>42578</v>
      </c>
      <c r="E72" s="18">
        <v>1856.79</v>
      </c>
      <c r="F72" s="13">
        <f>C72-D72</f>
        <v>-9</v>
      </c>
      <c r="G72" s="13">
        <f>E72*F72</f>
        <v>-16711.11</v>
      </c>
    </row>
    <row r="73" spans="1:7">
      <c r="A73" s="8">
        <v>122</v>
      </c>
      <c r="B73" s="8" t="s">
        <v>80</v>
      </c>
      <c r="C73" s="8" t="s">
        <v>78</v>
      </c>
      <c r="D73" s="14">
        <v>42578</v>
      </c>
      <c r="E73" s="18">
        <v>3244.43</v>
      </c>
      <c r="F73" s="13">
        <f>C73-D73</f>
        <v>-9</v>
      </c>
      <c r="G73" s="13">
        <f>E73*F73</f>
        <v>-29199.87</v>
      </c>
    </row>
    <row r="74" spans="1:7">
      <c r="A74" s="8">
        <v>123</v>
      </c>
      <c r="B74" s="8" t="s">
        <v>81</v>
      </c>
      <c r="C74" s="8" t="s">
        <v>78</v>
      </c>
      <c r="D74" s="14">
        <v>42577</v>
      </c>
      <c r="E74" s="18">
        <v>3498.73</v>
      </c>
      <c r="F74" s="13">
        <f>C74-D74</f>
        <v>-8</v>
      </c>
      <c r="G74" s="13">
        <f>E74*F74</f>
        <v>-27989.84</v>
      </c>
    </row>
    <row r="75" spans="1:7">
      <c r="A75" s="8">
        <v>124</v>
      </c>
      <c r="B75" s="8" t="s">
        <v>82</v>
      </c>
      <c r="C75" s="8" t="s">
        <v>78</v>
      </c>
      <c r="D75" s="14">
        <v>42577</v>
      </c>
      <c r="E75" s="18">
        <v>1554.92</v>
      </c>
      <c r="F75" s="13">
        <f>C75-D75</f>
        <v>-8</v>
      </c>
      <c r="G75" s="13">
        <f>E75*F75</f>
        <v>-12439.36</v>
      </c>
    </row>
    <row r="76" spans="1:7">
      <c r="A76" s="8">
        <v>129</v>
      </c>
      <c r="B76" s="8" t="s">
        <v>83</v>
      </c>
      <c r="C76" s="8" t="s">
        <v>84</v>
      </c>
      <c r="D76" s="14">
        <v>42663</v>
      </c>
      <c r="E76" s="18">
        <v>6880</v>
      </c>
      <c r="F76" s="13">
        <f t="shared" ref="F76:F108" si="4">C76-D76</f>
        <v>18</v>
      </c>
      <c r="G76" s="9">
        <f t="shared" ref="G76:G108" si="5">E76*F76</f>
        <v>123840</v>
      </c>
    </row>
    <row r="77" spans="1:7">
      <c r="A77" s="8">
        <v>131</v>
      </c>
      <c r="B77" s="8" t="s">
        <v>85</v>
      </c>
      <c r="C77" s="8" t="s">
        <v>84</v>
      </c>
      <c r="D77" s="14">
        <v>42649</v>
      </c>
      <c r="E77" s="18">
        <v>23.36</v>
      </c>
      <c r="F77" s="13">
        <f t="shared" si="4"/>
        <v>32</v>
      </c>
      <c r="G77" s="9">
        <f t="shared" si="5"/>
        <v>747.52</v>
      </c>
    </row>
    <row r="78" spans="1:7">
      <c r="A78" s="8">
        <v>132</v>
      </c>
      <c r="B78" s="8" t="s">
        <v>86</v>
      </c>
      <c r="C78" s="8" t="s">
        <v>84</v>
      </c>
      <c r="D78" s="14">
        <v>42649</v>
      </c>
      <c r="E78" s="18">
        <v>10.82</v>
      </c>
      <c r="F78" s="13">
        <f t="shared" si="4"/>
        <v>32</v>
      </c>
      <c r="G78" s="9">
        <f t="shared" si="5"/>
        <v>346.24</v>
      </c>
    </row>
    <row r="79" spans="1:7">
      <c r="A79" s="8">
        <v>133</v>
      </c>
      <c r="B79" s="8" t="s">
        <v>87</v>
      </c>
      <c r="C79" s="8" t="s">
        <v>84</v>
      </c>
      <c r="D79" s="14">
        <v>42649</v>
      </c>
      <c r="E79" s="18">
        <v>90.8</v>
      </c>
      <c r="F79" s="13">
        <f t="shared" si="4"/>
        <v>32</v>
      </c>
      <c r="G79" s="9">
        <f t="shared" si="5"/>
        <v>2905.6</v>
      </c>
    </row>
    <row r="80" spans="1:7">
      <c r="A80" s="8">
        <v>134</v>
      </c>
      <c r="B80" s="8" t="s">
        <v>88</v>
      </c>
      <c r="C80" s="8" t="s">
        <v>84</v>
      </c>
      <c r="D80" s="14">
        <v>42704</v>
      </c>
      <c r="E80" s="18">
        <v>63</v>
      </c>
      <c r="F80" s="13">
        <f t="shared" si="4"/>
        <v>-23</v>
      </c>
      <c r="G80" s="9">
        <f t="shared" si="5"/>
        <v>-1449</v>
      </c>
    </row>
    <row r="81" spans="1:7">
      <c r="A81" s="8">
        <v>136</v>
      </c>
      <c r="B81" s="8" t="s">
        <v>89</v>
      </c>
      <c r="C81" s="8" t="s">
        <v>84</v>
      </c>
      <c r="D81" s="14">
        <v>42643</v>
      </c>
      <c r="E81" s="18">
        <v>150</v>
      </c>
      <c r="F81" s="13">
        <f t="shared" si="4"/>
        <v>38</v>
      </c>
      <c r="G81" s="9">
        <f t="shared" si="5"/>
        <v>5700</v>
      </c>
    </row>
    <row r="82" spans="1:7">
      <c r="A82" s="8">
        <v>138</v>
      </c>
      <c r="B82" s="8" t="s">
        <v>90</v>
      </c>
      <c r="C82" s="8" t="s">
        <v>84</v>
      </c>
      <c r="D82" s="14">
        <v>42612</v>
      </c>
      <c r="E82" s="18">
        <v>12.12</v>
      </c>
      <c r="F82" s="13">
        <f t="shared" si="4"/>
        <v>69</v>
      </c>
      <c r="G82" s="9">
        <f t="shared" si="5"/>
        <v>836.28</v>
      </c>
    </row>
    <row r="83" spans="1:7">
      <c r="A83" s="8">
        <v>140</v>
      </c>
      <c r="B83" s="8" t="s">
        <v>91</v>
      </c>
      <c r="C83" s="8" t="s">
        <v>84</v>
      </c>
      <c r="D83" s="14">
        <v>42612</v>
      </c>
      <c r="E83" s="18">
        <v>54.35</v>
      </c>
      <c r="F83" s="13">
        <f t="shared" si="4"/>
        <v>69</v>
      </c>
      <c r="G83" s="9">
        <f t="shared" si="5"/>
        <v>3750.15</v>
      </c>
    </row>
    <row r="84" spans="1:7">
      <c r="A84" s="8">
        <v>142</v>
      </c>
      <c r="B84" s="8" t="s">
        <v>92</v>
      </c>
      <c r="C84" s="8" t="s">
        <v>84</v>
      </c>
      <c r="D84" s="14">
        <v>42612</v>
      </c>
      <c r="E84" s="18">
        <v>18.600000000000001</v>
      </c>
      <c r="F84" s="13">
        <f t="shared" si="4"/>
        <v>69</v>
      </c>
      <c r="G84" s="9">
        <f t="shared" si="5"/>
        <v>1283.4000000000001</v>
      </c>
    </row>
    <row r="85" spans="1:7">
      <c r="A85" s="8">
        <v>144</v>
      </c>
      <c r="B85" s="8" t="s">
        <v>93</v>
      </c>
      <c r="C85" s="8" t="s">
        <v>84</v>
      </c>
      <c r="D85" s="14">
        <v>42674</v>
      </c>
      <c r="E85" s="18">
        <v>104.78</v>
      </c>
      <c r="F85" s="13">
        <f t="shared" si="4"/>
        <v>7</v>
      </c>
      <c r="G85" s="9">
        <f t="shared" si="5"/>
        <v>733.46</v>
      </c>
    </row>
    <row r="86" spans="1:7">
      <c r="A86" s="8">
        <v>146</v>
      </c>
      <c r="B86" s="8" t="s">
        <v>94</v>
      </c>
      <c r="C86" s="8" t="s">
        <v>84</v>
      </c>
      <c r="D86" s="14">
        <v>42674</v>
      </c>
      <c r="E86" s="18">
        <v>143.5</v>
      </c>
      <c r="F86" s="13">
        <f t="shared" si="4"/>
        <v>7</v>
      </c>
      <c r="G86" s="9">
        <f t="shared" si="5"/>
        <v>1004.5</v>
      </c>
    </row>
    <row r="87" spans="1:7">
      <c r="A87" s="8">
        <v>148</v>
      </c>
      <c r="B87" s="8" t="s">
        <v>95</v>
      </c>
      <c r="C87" s="8" t="s">
        <v>84</v>
      </c>
      <c r="D87" s="14">
        <v>42674</v>
      </c>
      <c r="E87" s="18">
        <v>143.5</v>
      </c>
      <c r="F87" s="13">
        <f t="shared" si="4"/>
        <v>7</v>
      </c>
      <c r="G87" s="9">
        <f t="shared" si="5"/>
        <v>1004.5</v>
      </c>
    </row>
    <row r="88" spans="1:7">
      <c r="A88" s="8">
        <v>152</v>
      </c>
      <c r="B88" s="23" t="s">
        <v>142</v>
      </c>
      <c r="C88" s="24">
        <v>42692</v>
      </c>
      <c r="D88" s="25">
        <v>42664</v>
      </c>
      <c r="E88" s="18">
        <v>396</v>
      </c>
      <c r="F88" s="13">
        <f t="shared" si="4"/>
        <v>28</v>
      </c>
      <c r="G88" s="9">
        <f t="shared" si="5"/>
        <v>11088</v>
      </c>
    </row>
    <row r="89" spans="1:7">
      <c r="A89" s="8">
        <v>154</v>
      </c>
      <c r="B89" s="8" t="s">
        <v>97</v>
      </c>
      <c r="C89" s="8" t="s">
        <v>96</v>
      </c>
      <c r="D89" s="14">
        <v>42663</v>
      </c>
      <c r="E89" s="18">
        <v>240</v>
      </c>
      <c r="F89" s="13">
        <f t="shared" si="4"/>
        <v>29</v>
      </c>
      <c r="G89" s="9">
        <f t="shared" si="5"/>
        <v>6960</v>
      </c>
    </row>
    <row r="90" spans="1:7">
      <c r="A90" s="8">
        <v>156</v>
      </c>
      <c r="B90" s="8" t="s">
        <v>98</v>
      </c>
      <c r="C90" s="8" t="s">
        <v>96</v>
      </c>
      <c r="D90" s="14">
        <v>42672</v>
      </c>
      <c r="E90" s="18">
        <v>98.4</v>
      </c>
      <c r="F90" s="13">
        <f t="shared" si="4"/>
        <v>20</v>
      </c>
      <c r="G90" s="9">
        <f t="shared" si="5"/>
        <v>1968</v>
      </c>
    </row>
    <row r="91" spans="1:7">
      <c r="A91" s="8">
        <v>158</v>
      </c>
      <c r="B91" s="8" t="s">
        <v>99</v>
      </c>
      <c r="C91" s="8" t="s">
        <v>96</v>
      </c>
      <c r="D91" s="14">
        <v>42674</v>
      </c>
      <c r="E91" s="18">
        <v>208.66</v>
      </c>
      <c r="F91" s="13">
        <f t="shared" si="4"/>
        <v>18</v>
      </c>
      <c r="G91" s="9">
        <f t="shared" si="5"/>
        <v>3755.88</v>
      </c>
    </row>
    <row r="92" spans="1:7">
      <c r="A92" s="8">
        <v>160</v>
      </c>
      <c r="B92" s="8" t="s">
        <v>100</v>
      </c>
      <c r="C92" s="8" t="s">
        <v>96</v>
      </c>
      <c r="D92" s="14">
        <v>42704</v>
      </c>
      <c r="E92" s="18">
        <v>108.36</v>
      </c>
      <c r="F92" s="13">
        <f t="shared" si="4"/>
        <v>-12</v>
      </c>
      <c r="G92" s="9">
        <f t="shared" si="5"/>
        <v>-1300.32</v>
      </c>
    </row>
    <row r="93" spans="1:7">
      <c r="A93" s="8">
        <v>162</v>
      </c>
      <c r="B93" s="8" t="s">
        <v>101</v>
      </c>
      <c r="C93" s="8" t="s">
        <v>96</v>
      </c>
      <c r="D93" s="14">
        <v>42673</v>
      </c>
      <c r="E93" s="18">
        <v>720</v>
      </c>
      <c r="F93" s="13">
        <f t="shared" si="4"/>
        <v>19</v>
      </c>
      <c r="G93" s="9">
        <f t="shared" si="5"/>
        <v>13680</v>
      </c>
    </row>
    <row r="94" spans="1:7">
      <c r="A94" s="8">
        <v>164</v>
      </c>
      <c r="B94" s="8" t="s">
        <v>102</v>
      </c>
      <c r="C94" s="8" t="s">
        <v>96</v>
      </c>
      <c r="D94" s="14">
        <v>42674</v>
      </c>
      <c r="E94" s="18">
        <v>103.6</v>
      </c>
      <c r="F94" s="13">
        <f t="shared" si="4"/>
        <v>18</v>
      </c>
      <c r="G94" s="9">
        <f t="shared" si="5"/>
        <v>1864.8</v>
      </c>
    </row>
    <row r="95" spans="1:7">
      <c r="A95" s="8">
        <v>166</v>
      </c>
      <c r="B95" s="8" t="s">
        <v>103</v>
      </c>
      <c r="C95" s="8" t="s">
        <v>96</v>
      </c>
      <c r="D95" s="14">
        <v>42653</v>
      </c>
      <c r="E95" s="18">
        <v>230</v>
      </c>
      <c r="F95" s="13">
        <f t="shared" si="4"/>
        <v>39</v>
      </c>
      <c r="G95" s="9">
        <f t="shared" si="5"/>
        <v>8970</v>
      </c>
    </row>
    <row r="96" spans="1:7">
      <c r="A96" s="8">
        <v>168</v>
      </c>
      <c r="B96" s="8" t="s">
        <v>104</v>
      </c>
      <c r="C96" s="8" t="s">
        <v>96</v>
      </c>
      <c r="D96" s="14">
        <v>42674</v>
      </c>
      <c r="E96" s="18">
        <v>155</v>
      </c>
      <c r="F96" s="13">
        <f t="shared" si="4"/>
        <v>18</v>
      </c>
      <c r="G96" s="9">
        <f t="shared" si="5"/>
        <v>2790</v>
      </c>
    </row>
    <row r="97" spans="1:7">
      <c r="A97" s="8">
        <v>170</v>
      </c>
      <c r="B97" s="8" t="s">
        <v>105</v>
      </c>
      <c r="C97" s="8" t="s">
        <v>96</v>
      </c>
      <c r="D97" s="14">
        <v>42704</v>
      </c>
      <c r="E97" s="18">
        <v>560</v>
      </c>
      <c r="F97" s="13">
        <f t="shared" si="4"/>
        <v>-12</v>
      </c>
      <c r="G97" s="9">
        <f t="shared" si="5"/>
        <v>-6720</v>
      </c>
    </row>
    <row r="98" spans="1:7">
      <c r="A98" s="8">
        <v>172</v>
      </c>
      <c r="B98" s="8" t="s">
        <v>106</v>
      </c>
      <c r="C98" s="8" t="s">
        <v>96</v>
      </c>
      <c r="D98" s="14">
        <v>42674</v>
      </c>
      <c r="E98" s="18">
        <v>165</v>
      </c>
      <c r="F98" s="13">
        <f t="shared" si="4"/>
        <v>18</v>
      </c>
      <c r="G98" s="9">
        <f t="shared" si="5"/>
        <v>2970</v>
      </c>
    </row>
    <row r="99" spans="1:7">
      <c r="A99" s="8">
        <v>174</v>
      </c>
      <c r="B99" s="8" t="s">
        <v>107</v>
      </c>
      <c r="C99" s="8" t="s">
        <v>96</v>
      </c>
      <c r="D99" s="14">
        <v>42674</v>
      </c>
      <c r="E99" s="18">
        <v>115</v>
      </c>
      <c r="F99" s="13">
        <f t="shared" si="4"/>
        <v>18</v>
      </c>
      <c r="G99" s="9">
        <f t="shared" si="5"/>
        <v>2070</v>
      </c>
    </row>
    <row r="100" spans="1:7">
      <c r="A100" s="8">
        <v>176</v>
      </c>
      <c r="B100" s="8" t="s">
        <v>108</v>
      </c>
      <c r="C100" s="8" t="s">
        <v>96</v>
      </c>
      <c r="D100" s="14">
        <v>42704</v>
      </c>
      <c r="E100" s="18">
        <v>80</v>
      </c>
      <c r="F100" s="13">
        <f t="shared" si="4"/>
        <v>-12</v>
      </c>
      <c r="G100" s="9">
        <f t="shared" si="5"/>
        <v>-960</v>
      </c>
    </row>
    <row r="101" spans="1:7">
      <c r="A101" s="8">
        <v>178</v>
      </c>
      <c r="B101" s="8" t="s">
        <v>109</v>
      </c>
      <c r="C101" s="8" t="s">
        <v>96</v>
      </c>
      <c r="D101" s="14">
        <v>42704</v>
      </c>
      <c r="E101" s="18">
        <v>2530</v>
      </c>
      <c r="F101" s="13">
        <f t="shared" si="4"/>
        <v>-12</v>
      </c>
      <c r="G101" s="9">
        <f t="shared" si="5"/>
        <v>-30360</v>
      </c>
    </row>
    <row r="102" spans="1:7">
      <c r="A102" s="8">
        <v>180</v>
      </c>
      <c r="B102" s="8" t="s">
        <v>110</v>
      </c>
      <c r="C102" s="8" t="s">
        <v>96</v>
      </c>
      <c r="D102" s="14">
        <v>42704</v>
      </c>
      <c r="E102" s="18">
        <v>350</v>
      </c>
      <c r="F102" s="13">
        <f t="shared" si="4"/>
        <v>-12</v>
      </c>
      <c r="G102" s="9">
        <f t="shared" si="5"/>
        <v>-4200</v>
      </c>
    </row>
    <row r="103" spans="1:7">
      <c r="A103" s="8">
        <v>182</v>
      </c>
      <c r="B103" s="8" t="s">
        <v>111</v>
      </c>
      <c r="C103" s="8" t="s">
        <v>96</v>
      </c>
      <c r="D103" s="14">
        <v>42704</v>
      </c>
      <c r="E103" s="18">
        <v>2761</v>
      </c>
      <c r="F103" s="13">
        <f t="shared" si="4"/>
        <v>-12</v>
      </c>
      <c r="G103" s="9">
        <f t="shared" si="5"/>
        <v>-33132</v>
      </c>
    </row>
    <row r="104" spans="1:7">
      <c r="A104" s="8">
        <v>184</v>
      </c>
      <c r="B104" s="8" t="s">
        <v>112</v>
      </c>
      <c r="C104" s="8" t="s">
        <v>96</v>
      </c>
      <c r="D104" s="14">
        <v>42682</v>
      </c>
      <c r="E104" s="18">
        <v>1443.53</v>
      </c>
      <c r="F104" s="13">
        <f t="shared" si="4"/>
        <v>10</v>
      </c>
      <c r="G104" s="9">
        <f t="shared" si="5"/>
        <v>14435.3</v>
      </c>
    </row>
    <row r="105" spans="1:7">
      <c r="A105" s="8">
        <v>186</v>
      </c>
      <c r="B105" s="8" t="s">
        <v>113</v>
      </c>
      <c r="C105" s="8" t="s">
        <v>96</v>
      </c>
      <c r="D105" s="14">
        <v>42682</v>
      </c>
      <c r="E105" s="18">
        <v>1375.27</v>
      </c>
      <c r="F105" s="13">
        <f t="shared" si="4"/>
        <v>10</v>
      </c>
      <c r="G105" s="9">
        <f t="shared" si="5"/>
        <v>13752.7</v>
      </c>
    </row>
    <row r="106" spans="1:7">
      <c r="A106" s="8">
        <v>188</v>
      </c>
      <c r="B106" s="8" t="s">
        <v>114</v>
      </c>
      <c r="C106" s="8" t="s">
        <v>96</v>
      </c>
      <c r="D106" s="14">
        <v>42786</v>
      </c>
      <c r="E106" s="18">
        <v>330</v>
      </c>
      <c r="F106" s="13">
        <f t="shared" si="4"/>
        <v>-94</v>
      </c>
      <c r="G106" s="9">
        <f t="shared" si="5"/>
        <v>-31020</v>
      </c>
    </row>
    <row r="107" spans="1:7">
      <c r="A107" s="8">
        <v>189</v>
      </c>
      <c r="B107" s="8" t="s">
        <v>115</v>
      </c>
      <c r="C107" s="8" t="s">
        <v>96</v>
      </c>
      <c r="D107" s="14">
        <v>42696</v>
      </c>
      <c r="E107" s="18">
        <v>171.85</v>
      </c>
      <c r="F107" s="13">
        <f t="shared" si="4"/>
        <v>-4</v>
      </c>
      <c r="G107" s="9">
        <f t="shared" si="5"/>
        <v>-687.4</v>
      </c>
    </row>
    <row r="108" spans="1:7">
      <c r="A108" s="8">
        <v>191</v>
      </c>
      <c r="B108" s="8" t="s">
        <v>116</v>
      </c>
      <c r="C108" s="8" t="s">
        <v>96</v>
      </c>
      <c r="D108" s="14">
        <v>42720</v>
      </c>
      <c r="E108" s="18">
        <v>295</v>
      </c>
      <c r="F108" s="13">
        <f t="shared" si="4"/>
        <v>-28</v>
      </c>
      <c r="G108" s="9">
        <f t="shared" si="5"/>
        <v>-8260</v>
      </c>
    </row>
    <row r="109" spans="1:7">
      <c r="A109" s="8">
        <v>193</v>
      </c>
      <c r="B109" s="8" t="s">
        <v>117</v>
      </c>
      <c r="C109" s="8" t="s">
        <v>96</v>
      </c>
      <c r="D109" s="14">
        <v>42722</v>
      </c>
      <c r="E109" s="18">
        <v>185</v>
      </c>
      <c r="F109" s="13">
        <f t="shared" ref="F109:F132" si="6">C109-D109</f>
        <v>-30</v>
      </c>
      <c r="G109" s="9">
        <f t="shared" ref="G109:G132" si="7">E109*F109</f>
        <v>-5550</v>
      </c>
    </row>
    <row r="110" spans="1:7">
      <c r="A110" s="8">
        <v>194</v>
      </c>
      <c r="B110" s="8" t="s">
        <v>118</v>
      </c>
      <c r="C110" s="8" t="s">
        <v>96</v>
      </c>
      <c r="D110" s="14">
        <v>42766</v>
      </c>
      <c r="E110" s="18">
        <v>63</v>
      </c>
      <c r="F110" s="13">
        <f t="shared" si="6"/>
        <v>-74</v>
      </c>
      <c r="G110" s="9">
        <f t="shared" si="7"/>
        <v>-4662</v>
      </c>
    </row>
    <row r="111" spans="1:7">
      <c r="A111" s="8">
        <v>196</v>
      </c>
      <c r="B111" s="8" t="s">
        <v>119</v>
      </c>
      <c r="C111" s="8" t="s">
        <v>96</v>
      </c>
      <c r="D111" s="14">
        <v>42711</v>
      </c>
      <c r="E111" s="18">
        <v>26.57</v>
      </c>
      <c r="F111" s="13">
        <f t="shared" si="6"/>
        <v>-19</v>
      </c>
      <c r="G111" s="9">
        <f t="shared" si="7"/>
        <v>-504.83</v>
      </c>
    </row>
    <row r="112" spans="1:7">
      <c r="A112" s="8">
        <v>197</v>
      </c>
      <c r="B112" s="8" t="s">
        <v>120</v>
      </c>
      <c r="C112" s="8" t="s">
        <v>96</v>
      </c>
      <c r="D112" s="14">
        <v>42704</v>
      </c>
      <c r="E112" s="18">
        <v>691.93</v>
      </c>
      <c r="F112" s="13">
        <f t="shared" si="6"/>
        <v>-12</v>
      </c>
      <c r="G112" s="9">
        <f t="shared" si="7"/>
        <v>-8303.16</v>
      </c>
    </row>
    <row r="113" spans="1:7">
      <c r="A113" s="8">
        <v>199</v>
      </c>
      <c r="B113" s="8" t="s">
        <v>121</v>
      </c>
      <c r="C113" s="8" t="s">
        <v>96</v>
      </c>
      <c r="D113" s="14">
        <v>42710</v>
      </c>
      <c r="E113" s="18">
        <v>246.92</v>
      </c>
      <c r="F113" s="13">
        <f t="shared" si="6"/>
        <v>-18</v>
      </c>
      <c r="G113" s="9">
        <f t="shared" si="7"/>
        <v>-4444.5599999999995</v>
      </c>
    </row>
    <row r="114" spans="1:7">
      <c r="A114" s="8">
        <v>201</v>
      </c>
      <c r="B114" s="8" t="s">
        <v>122</v>
      </c>
      <c r="C114" s="8" t="s">
        <v>96</v>
      </c>
      <c r="D114" s="14">
        <v>42704</v>
      </c>
      <c r="E114" s="18">
        <v>325</v>
      </c>
      <c r="F114" s="13">
        <f t="shared" si="6"/>
        <v>-12</v>
      </c>
      <c r="G114" s="9">
        <f t="shared" si="7"/>
        <v>-3900</v>
      </c>
    </row>
    <row r="115" spans="1:7">
      <c r="A115" s="8">
        <v>203</v>
      </c>
      <c r="B115" s="8" t="s">
        <v>123</v>
      </c>
      <c r="C115" s="8" t="s">
        <v>96</v>
      </c>
      <c r="D115" s="14">
        <v>42735</v>
      </c>
      <c r="E115" s="18">
        <v>713</v>
      </c>
      <c r="F115" s="13">
        <f t="shared" si="6"/>
        <v>-43</v>
      </c>
      <c r="G115" s="9">
        <f t="shared" si="7"/>
        <v>-30659</v>
      </c>
    </row>
    <row r="116" spans="1:7">
      <c r="A116" s="8">
        <v>205</v>
      </c>
      <c r="B116" s="8" t="s">
        <v>124</v>
      </c>
      <c r="C116" s="8" t="s">
        <v>96</v>
      </c>
      <c r="D116" s="14">
        <v>42708</v>
      </c>
      <c r="E116" s="18">
        <v>182.16</v>
      </c>
      <c r="F116" s="13">
        <f t="shared" si="6"/>
        <v>-16</v>
      </c>
      <c r="G116" s="9">
        <f t="shared" si="7"/>
        <v>-2914.56</v>
      </c>
    </row>
    <row r="117" spans="1:7">
      <c r="A117" s="8">
        <v>207</v>
      </c>
      <c r="B117" s="8" t="s">
        <v>125</v>
      </c>
      <c r="C117" s="8" t="s">
        <v>96</v>
      </c>
      <c r="D117" s="14">
        <v>42737</v>
      </c>
      <c r="E117" s="18">
        <v>99.78</v>
      </c>
      <c r="F117" s="13">
        <f t="shared" si="6"/>
        <v>-45</v>
      </c>
      <c r="G117" s="9">
        <f t="shared" si="7"/>
        <v>-4490.1000000000004</v>
      </c>
    </row>
    <row r="118" spans="1:7">
      <c r="A118" s="8">
        <v>209</v>
      </c>
      <c r="B118" s="8" t="s">
        <v>126</v>
      </c>
      <c r="C118" s="8" t="s">
        <v>96</v>
      </c>
      <c r="D118" s="14">
        <v>42737</v>
      </c>
      <c r="E118" s="18">
        <v>143.5</v>
      </c>
      <c r="F118" s="13">
        <f t="shared" si="6"/>
        <v>-45</v>
      </c>
      <c r="G118" s="9">
        <f t="shared" si="7"/>
        <v>-6457.5</v>
      </c>
    </row>
    <row r="119" spans="1:7">
      <c r="A119" s="8">
        <v>211</v>
      </c>
      <c r="B119" s="8" t="s">
        <v>127</v>
      </c>
      <c r="C119" s="8" t="s">
        <v>96</v>
      </c>
      <c r="D119" s="14">
        <v>42737</v>
      </c>
      <c r="E119" s="18">
        <v>143.5</v>
      </c>
      <c r="F119" s="13">
        <f t="shared" si="6"/>
        <v>-45</v>
      </c>
      <c r="G119" s="9">
        <f t="shared" si="7"/>
        <v>-6457.5</v>
      </c>
    </row>
    <row r="120" spans="1:7">
      <c r="A120" s="8">
        <v>213</v>
      </c>
      <c r="B120" s="8" t="s">
        <v>128</v>
      </c>
      <c r="C120" s="8" t="s">
        <v>96</v>
      </c>
      <c r="D120" s="14">
        <v>42722</v>
      </c>
      <c r="E120" s="18">
        <v>23.53</v>
      </c>
      <c r="F120" s="13">
        <f t="shared" si="6"/>
        <v>-30</v>
      </c>
      <c r="G120" s="9">
        <f t="shared" si="7"/>
        <v>-705.90000000000009</v>
      </c>
    </row>
    <row r="121" spans="1:7">
      <c r="A121" s="8">
        <v>215</v>
      </c>
      <c r="B121" s="8" t="s">
        <v>129</v>
      </c>
      <c r="C121" s="8" t="s">
        <v>96</v>
      </c>
      <c r="D121" s="14">
        <v>42710</v>
      </c>
      <c r="E121" s="18">
        <v>263.33</v>
      </c>
      <c r="F121" s="13">
        <f t="shared" si="6"/>
        <v>-18</v>
      </c>
      <c r="G121" s="9">
        <f t="shared" si="7"/>
        <v>-4739.9399999999996</v>
      </c>
    </row>
    <row r="122" spans="1:7">
      <c r="A122" s="8">
        <v>217</v>
      </c>
      <c r="B122" s="8" t="s">
        <v>130</v>
      </c>
      <c r="C122" s="8" t="s">
        <v>96</v>
      </c>
      <c r="D122" s="14">
        <v>42695</v>
      </c>
      <c r="E122" s="18">
        <v>185</v>
      </c>
      <c r="F122" s="13">
        <f t="shared" si="6"/>
        <v>-3</v>
      </c>
      <c r="G122" s="9">
        <f t="shared" si="7"/>
        <v>-555</v>
      </c>
    </row>
    <row r="123" spans="1:7">
      <c r="A123" s="8">
        <v>223</v>
      </c>
      <c r="B123" s="8" t="s">
        <v>131</v>
      </c>
      <c r="C123" s="8" t="s">
        <v>132</v>
      </c>
      <c r="D123" s="14">
        <v>42720</v>
      </c>
      <c r="E123" s="18">
        <v>166</v>
      </c>
      <c r="F123" s="13">
        <f t="shared" si="6"/>
        <v>4</v>
      </c>
      <c r="G123" s="9">
        <f t="shared" si="7"/>
        <v>664</v>
      </c>
    </row>
    <row r="124" spans="1:7">
      <c r="A124" s="8">
        <v>225</v>
      </c>
      <c r="B124" s="8" t="s">
        <v>133</v>
      </c>
      <c r="C124" s="8" t="s">
        <v>132</v>
      </c>
      <c r="D124" s="14">
        <v>42728</v>
      </c>
      <c r="E124" s="18">
        <v>418.28</v>
      </c>
      <c r="F124" s="13">
        <f t="shared" si="6"/>
        <v>-4</v>
      </c>
      <c r="G124" s="9">
        <f t="shared" si="7"/>
        <v>-1673.12</v>
      </c>
    </row>
    <row r="125" spans="1:7">
      <c r="A125" s="8">
        <v>227</v>
      </c>
      <c r="B125" s="8" t="s">
        <v>134</v>
      </c>
      <c r="C125" s="8" t="s">
        <v>132</v>
      </c>
      <c r="D125" s="14">
        <v>43073</v>
      </c>
      <c r="E125" s="18">
        <v>120</v>
      </c>
      <c r="F125" s="13">
        <f t="shared" si="6"/>
        <v>-349</v>
      </c>
      <c r="G125" s="9">
        <f t="shared" si="7"/>
        <v>-41880</v>
      </c>
    </row>
    <row r="126" spans="1:7">
      <c r="A126" s="8">
        <v>229</v>
      </c>
      <c r="B126" s="8" t="s">
        <v>135</v>
      </c>
      <c r="C126" s="8" t="s">
        <v>132</v>
      </c>
      <c r="D126" s="14">
        <v>42739</v>
      </c>
      <c r="E126" s="18">
        <v>40.03</v>
      </c>
      <c r="F126" s="13">
        <f t="shared" si="6"/>
        <v>-15</v>
      </c>
      <c r="G126" s="9">
        <f t="shared" si="7"/>
        <v>-600.45000000000005</v>
      </c>
    </row>
    <row r="127" spans="1:7">
      <c r="A127" s="8">
        <v>230</v>
      </c>
      <c r="B127" s="8" t="s">
        <v>136</v>
      </c>
      <c r="C127" s="8" t="s">
        <v>132</v>
      </c>
      <c r="D127" s="14">
        <v>42727</v>
      </c>
      <c r="E127" s="18">
        <v>600</v>
      </c>
      <c r="F127" s="13">
        <f t="shared" si="6"/>
        <v>-3</v>
      </c>
      <c r="G127" s="9">
        <f t="shared" si="7"/>
        <v>-1800</v>
      </c>
    </row>
    <row r="128" spans="1:7">
      <c r="A128" s="8">
        <v>232</v>
      </c>
      <c r="B128" s="8" t="s">
        <v>137</v>
      </c>
      <c r="C128" s="8" t="s">
        <v>132</v>
      </c>
      <c r="D128" s="14">
        <v>42766</v>
      </c>
      <c r="E128" s="18">
        <v>1349.53</v>
      </c>
      <c r="F128" s="13">
        <f t="shared" si="6"/>
        <v>-42</v>
      </c>
      <c r="G128" s="9">
        <f t="shared" si="7"/>
        <v>-56680.26</v>
      </c>
    </row>
    <row r="129" spans="1:7">
      <c r="A129" s="8">
        <v>234</v>
      </c>
      <c r="B129" s="8" t="s">
        <v>138</v>
      </c>
      <c r="C129" s="8" t="s">
        <v>132</v>
      </c>
      <c r="D129" s="14">
        <v>42748</v>
      </c>
      <c r="E129" s="18">
        <v>2566</v>
      </c>
      <c r="F129" s="13">
        <f t="shared" si="6"/>
        <v>-24</v>
      </c>
      <c r="G129" s="9">
        <f t="shared" si="7"/>
        <v>-61584</v>
      </c>
    </row>
    <row r="130" spans="1:7">
      <c r="A130" s="8">
        <v>236</v>
      </c>
      <c r="B130" s="8" t="s">
        <v>139</v>
      </c>
      <c r="C130" s="8" t="s">
        <v>132</v>
      </c>
      <c r="D130" s="14">
        <v>42748</v>
      </c>
      <c r="E130" s="18">
        <v>2052.8000000000002</v>
      </c>
      <c r="F130" s="13">
        <f t="shared" si="6"/>
        <v>-24</v>
      </c>
      <c r="G130" s="9">
        <f t="shared" si="7"/>
        <v>-49267.200000000004</v>
      </c>
    </row>
    <row r="131" spans="1:7">
      <c r="A131" s="8">
        <v>237</v>
      </c>
      <c r="B131" s="8" t="s">
        <v>140</v>
      </c>
      <c r="C131" s="8" t="s">
        <v>132</v>
      </c>
      <c r="D131" s="14">
        <v>42735</v>
      </c>
      <c r="E131" s="18">
        <v>540</v>
      </c>
      <c r="F131" s="13">
        <f t="shared" si="6"/>
        <v>-11</v>
      </c>
      <c r="G131" s="9">
        <f t="shared" si="7"/>
        <v>-5940</v>
      </c>
    </row>
    <row r="132" spans="1:7">
      <c r="A132" s="8">
        <v>239</v>
      </c>
      <c r="B132" s="8" t="s">
        <v>141</v>
      </c>
      <c r="C132" s="8" t="s">
        <v>132</v>
      </c>
      <c r="D132" s="14">
        <v>42745</v>
      </c>
      <c r="E132" s="18">
        <v>12807.37</v>
      </c>
      <c r="F132" s="13">
        <f t="shared" si="6"/>
        <v>-21</v>
      </c>
      <c r="G132" s="9">
        <f t="shared" si="7"/>
        <v>-268954.77</v>
      </c>
    </row>
    <row r="133" spans="1:7">
      <c r="A133" s="13"/>
      <c r="B133" s="13"/>
      <c r="C133" s="13"/>
      <c r="D133" s="13"/>
      <c r="E133" s="9"/>
      <c r="F133" s="13"/>
      <c r="G133" s="13"/>
    </row>
    <row r="134" spans="1:7">
      <c r="A134" s="13"/>
      <c r="B134" s="13"/>
      <c r="C134" s="13"/>
      <c r="D134" s="13"/>
      <c r="E134" s="9">
        <f>SUM(E5:E133)</f>
        <v>121426.37</v>
      </c>
      <c r="F134" s="13"/>
      <c r="G134" s="9">
        <f>SUM(G5:G133)</f>
        <v>-954903.23999999976</v>
      </c>
    </row>
    <row r="135" spans="1:7" ht="13.8" thickBot="1"/>
    <row r="136" spans="1:7" ht="13.8" thickBot="1">
      <c r="F136" s="22">
        <f>G134/E134</f>
        <v>-7.8640516059238186</v>
      </c>
    </row>
    <row r="138" spans="1:7">
      <c r="B138" s="26"/>
    </row>
  </sheetData>
  <mergeCells count="1">
    <mergeCell ref="B2:D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Scuola12</cp:lastModifiedBy>
  <cp:lastPrinted>2016-06-28T09:41:29Z</cp:lastPrinted>
  <dcterms:created xsi:type="dcterms:W3CDTF">2016-04-06T09:34:39Z</dcterms:created>
  <dcterms:modified xsi:type="dcterms:W3CDTF">2017-01-26T09:32:56Z</dcterms:modified>
</cp:coreProperties>
</file>