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 activeTab="1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8" i="1"/>
  <c r="C1" i="4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H1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C1"/>
  <c r="B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G21"/>
  <c r="G20"/>
  <c r="H20"/>
  <c r="G19"/>
  <c r="G18"/>
  <c r="G17"/>
  <c r="G16"/>
  <c r="H16"/>
  <c r="G15"/>
  <c r="G14"/>
  <c r="G13"/>
  <c r="G12"/>
  <c r="H12"/>
  <c r="G11"/>
  <c r="G10"/>
  <c r="H10"/>
  <c r="G9"/>
  <c r="H9"/>
  <c r="G8"/>
  <c r="H8"/>
  <c r="G7"/>
  <c r="G6"/>
  <c r="G5"/>
  <c r="H5"/>
  <c r="G4"/>
  <c r="H4"/>
  <c r="E17" i="1"/>
  <c r="B17"/>
  <c r="A10" s="1"/>
  <c r="H203" i="2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2"/>
  <c r="H21"/>
  <c r="H19"/>
  <c r="H18"/>
  <c r="H17"/>
  <c r="H15"/>
  <c r="H14"/>
  <c r="H13"/>
  <c r="H11"/>
  <c r="H7"/>
  <c r="H6"/>
  <c r="C18" i="1"/>
  <c r="B19"/>
  <c r="B18"/>
  <c r="C1" i="2"/>
  <c r="B16" i="1"/>
  <c r="B1" i="2"/>
  <c r="C19" i="1"/>
  <c r="C17"/>
  <c r="C10" s="1"/>
  <c r="E10" s="1"/>
  <c r="H1" i="5"/>
  <c r="H1" i="4"/>
  <c r="H1" i="2"/>
  <c r="C16" i="1"/>
  <c r="G1" i="2"/>
  <c r="E16" i="1"/>
</calcChain>
</file>

<file path=xl/sharedStrings.xml><?xml version="1.0" encoding="utf-8"?>
<sst xmlns="http://schemas.openxmlformats.org/spreadsheetml/2006/main" count="53" uniqueCount="29">
  <si>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</si>
  <si>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</si>
  <si>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</si>
  <si>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</si>
  <si>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</si>
  <si>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</si>
  <si>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</si>
  <si>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</si>
  <si>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</si>
  <si>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</si>
  <si>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</si>
  <si>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</si>
  <si>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</si>
  <si>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</si>
  <si>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</si>
  <si>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</si>
  <si>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</si>
  <si>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</si>
  <si>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</si>
  <si>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</si>
  <si>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</si>
  <si>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20045 LAINATE (MI) VIA CAIROLI, 33 C.F. 93527590157 C.M. MIIC8BE00Q</t>
  </si>
  <si>
    <t>417/E del 04/12/2020</t>
  </si>
  <si>
    <t>V3-9790 del 14/09/2020</t>
  </si>
  <si>
    <t>PAE0000030 del 14/01/2021</t>
  </si>
  <si>
    <t>0104030000592 del 19/01/2021</t>
  </si>
  <si>
    <t>0104030000642 del 20/01/2021</t>
  </si>
  <si>
    <t>0104030000816 del 25/01/2021</t>
  </si>
  <si>
    <t>1020290826 del 13/10/2020</t>
  </si>
</sst>
</file>

<file path=xl/styles.xml><?xml version="1.0" encoding="utf-8"?>
<styleSheet xmlns="http://schemas.openxmlformats.org/spreadsheetml/2006/main">
  <numFmts count="1">
    <numFmt numFmtId="172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72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1" sqref="B1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20</v>
      </c>
    </row>
    <row r="3" spans="1:12" ht="12.75" customHeight="1">
      <c r="B3" s="2" t="s">
        <v>21</v>
      </c>
    </row>
    <row r="4" spans="1:12" ht="15.75" thickBot="1"/>
    <row r="5" spans="1:12" ht="18" customHeight="1" thickBot="1">
      <c r="B5" s="13" t="s">
        <v>19</v>
      </c>
      <c r="F5" s="26">
        <v>2021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7</v>
      </c>
      <c r="B10" s="37"/>
      <c r="C10" s="50">
        <f>SUM(C16:D19)</f>
        <v>1245.5099999999998</v>
      </c>
      <c r="D10" s="37"/>
      <c r="E10" s="38">
        <f>('Trimestre 1'!H1+'Trimestre 2'!H1+'Trimestre 3'!H1+'Trimestre 4'!H1)/C10</f>
        <v>-13.330386749203141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7</v>
      </c>
      <c r="C16" s="51">
        <f>'Trimestre 1'!B1</f>
        <v>1245.5099999999998</v>
      </c>
      <c r="D16" s="52"/>
      <c r="E16" s="51">
        <f>'Trimestre 1'!G1</f>
        <v>-13.330386749203141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0</v>
      </c>
      <c r="C17" s="51">
        <f>'Trimestre 2'!B1</f>
        <v>0</v>
      </c>
      <c r="D17" s="52"/>
      <c r="E17" s="51">
        <f>'Trimestre 2'!G1</f>
        <v>0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0</v>
      </c>
      <c r="C18" s="51">
        <f>'Trimestre 3'!B1</f>
        <v>0</v>
      </c>
      <c r="D18" s="52"/>
      <c r="E18" s="51">
        <f>'Trimestre 3'!G1</f>
        <v>0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tabSelected="1"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1245.5099999999998</v>
      </c>
      <c r="C1">
        <f>COUNTA(A4:A203)</f>
        <v>7</v>
      </c>
      <c r="G1" s="20">
        <f>IF(B1&lt;&gt;0,H1/B1,0)</f>
        <v>-13.330386749203141</v>
      </c>
      <c r="H1" s="19">
        <f>SUM(H4:H195)</f>
        <v>-16603.13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570</v>
      </c>
      <c r="C4" s="17">
        <v>44258</v>
      </c>
      <c r="D4" s="17">
        <v>44237</v>
      </c>
      <c r="E4" s="17"/>
      <c r="F4" s="17"/>
      <c r="G4" s="1">
        <f>D4-C4-(F4-E4)</f>
        <v>-21</v>
      </c>
      <c r="H4" s="16">
        <f>B4*G4</f>
        <v>-11970</v>
      </c>
    </row>
    <row r="5" spans="1:8">
      <c r="A5" s="28" t="s">
        <v>23</v>
      </c>
      <c r="B5" s="16">
        <v>22.12</v>
      </c>
      <c r="C5" s="17">
        <v>44258</v>
      </c>
      <c r="D5" s="17">
        <v>44237</v>
      </c>
      <c r="E5" s="17"/>
      <c r="F5" s="17"/>
      <c r="G5" s="1">
        <f t="shared" ref="G5:G68" si="0">D5-C5-(F5-E5)</f>
        <v>-21</v>
      </c>
      <c r="H5" s="16">
        <f t="shared" ref="H5:H68" si="1">B5*G5</f>
        <v>-464.52000000000004</v>
      </c>
    </row>
    <row r="6" spans="1:8">
      <c r="A6" s="28" t="s">
        <v>24</v>
      </c>
      <c r="B6" s="16">
        <v>390.18</v>
      </c>
      <c r="C6" s="17">
        <v>44255</v>
      </c>
      <c r="D6" s="17">
        <v>44237</v>
      </c>
      <c r="E6" s="17"/>
      <c r="F6" s="17"/>
      <c r="G6" s="1">
        <f t="shared" si="0"/>
        <v>-18</v>
      </c>
      <c r="H6" s="16">
        <f t="shared" si="1"/>
        <v>-7023.24</v>
      </c>
    </row>
    <row r="7" spans="1:8">
      <c r="A7" s="28" t="s">
        <v>25</v>
      </c>
      <c r="B7" s="16">
        <v>98.01</v>
      </c>
      <c r="C7" s="17">
        <v>44255</v>
      </c>
      <c r="D7" s="17">
        <v>44237</v>
      </c>
      <c r="E7" s="17"/>
      <c r="F7" s="17"/>
      <c r="G7" s="1">
        <f t="shared" si="0"/>
        <v>-18</v>
      </c>
      <c r="H7" s="16">
        <f t="shared" si="1"/>
        <v>-1764.18</v>
      </c>
    </row>
    <row r="8" spans="1:8">
      <c r="A8" s="28" t="s">
        <v>26</v>
      </c>
      <c r="B8" s="16">
        <v>10</v>
      </c>
      <c r="C8" s="17">
        <v>44254</v>
      </c>
      <c r="D8" s="17">
        <v>44237</v>
      </c>
      <c r="E8" s="17"/>
      <c r="F8" s="17"/>
      <c r="G8" s="1">
        <f t="shared" si="0"/>
        <v>-17</v>
      </c>
      <c r="H8" s="16">
        <f t="shared" si="1"/>
        <v>-170</v>
      </c>
    </row>
    <row r="9" spans="1:8">
      <c r="A9" s="28" t="s">
        <v>27</v>
      </c>
      <c r="B9" s="16">
        <v>78.61</v>
      </c>
      <c r="C9" s="17">
        <v>44255</v>
      </c>
      <c r="D9" s="17">
        <v>44237</v>
      </c>
      <c r="E9" s="17"/>
      <c r="F9" s="17"/>
      <c r="G9" s="1">
        <f t="shared" si="0"/>
        <v>-18</v>
      </c>
      <c r="H9" s="16">
        <f t="shared" si="1"/>
        <v>-1414.98</v>
      </c>
    </row>
    <row r="10" spans="1:8">
      <c r="A10" s="28" t="s">
        <v>28</v>
      </c>
      <c r="B10" s="16">
        <v>76.59</v>
      </c>
      <c r="C10" s="17">
        <v>44156</v>
      </c>
      <c r="D10" s="17">
        <v>44237</v>
      </c>
      <c r="E10" s="17"/>
      <c r="F10" s="17"/>
      <c r="G10" s="1">
        <f t="shared" si="0"/>
        <v>81</v>
      </c>
      <c r="H10" s="16">
        <f t="shared" si="1"/>
        <v>6203.79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2021-02-20T22:12:51Z</dcterms:modified>
</cp:coreProperties>
</file>